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-memo\Desktop\"/>
    </mc:Choice>
  </mc:AlternateContent>
  <xr:revisionPtr revIDLastSave="0" documentId="13_ncr:1_{D237C1D6-B313-4AB9-967A-167A309CC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G" sheetId="47" r:id="rId1"/>
    <sheet name="Hoja1" sheetId="69" state="hidden" r:id="rId2"/>
  </sheets>
  <definedNames>
    <definedName name="_xlnm._FilterDatabase" localSheetId="0" hidden="1">COG!$A$7:$C$7</definedName>
    <definedName name="_xlnm.Print_Area" localSheetId="0">COG!$A$1:$C$184</definedName>
    <definedName name="_xlnm.Print_Titles" localSheetId="0">COG!$1:$5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69" l="1"/>
  <c r="G18" i="69"/>
  <c r="B156" i="47" l="1"/>
  <c r="B130" i="47"/>
  <c r="B138" i="47"/>
  <c r="B132" i="47"/>
  <c r="G54" i="69" l="1"/>
  <c r="L34" i="69"/>
  <c r="L35" i="69"/>
  <c r="L36" i="69"/>
  <c r="L37" i="69"/>
  <c r="L38" i="69"/>
  <c r="L39" i="69"/>
  <c r="L40" i="69"/>
  <c r="L41" i="69"/>
  <c r="L42" i="69"/>
  <c r="L33" i="69"/>
  <c r="L19" i="69"/>
  <c r="L20" i="69"/>
  <c r="L21" i="69"/>
  <c r="L22" i="69"/>
  <c r="L23" i="69"/>
  <c r="L24" i="69"/>
  <c r="L25" i="69"/>
  <c r="L26" i="69"/>
  <c r="L27" i="69"/>
  <c r="L18" i="69"/>
  <c r="G61" i="69" l="1"/>
  <c r="G57" i="69"/>
  <c r="G59" i="69"/>
  <c r="G55" i="69"/>
  <c r="G56" i="69" s="1"/>
  <c r="G65" i="69"/>
  <c r="G66" i="69"/>
  <c r="G58" i="69" l="1"/>
  <c r="G60" i="69" s="1"/>
  <c r="G62" i="69" s="1"/>
  <c r="G68" i="69" s="1"/>
  <c r="G67" i="69"/>
  <c r="G70" i="69" s="1"/>
  <c r="G19" i="69"/>
  <c r="G20" i="69" s="1"/>
  <c r="G13" i="69"/>
  <c r="G14" i="69" s="1"/>
  <c r="G30" i="69"/>
  <c r="G25" i="69"/>
  <c r="G29" i="69"/>
  <c r="G23" i="69"/>
  <c r="G21" i="69"/>
  <c r="G22" i="69" l="1"/>
  <c r="G24" i="69" s="1"/>
  <c r="G26" i="69" s="1"/>
  <c r="G31" i="69" s="1"/>
  <c r="G32" i="69" s="1"/>
  <c r="G42" i="69" s="1"/>
  <c r="G69" i="69"/>
  <c r="G71" i="69" s="1"/>
  <c r="G72" i="69" s="1"/>
  <c r="I18" i="69" l="1"/>
  <c r="I20" i="69" s="1"/>
  <c r="U18" i="69" l="1"/>
  <c r="S20" i="69"/>
  <c r="S22" i="69" s="1"/>
</calcChain>
</file>

<file path=xl/sharedStrings.xml><?xml version="1.0" encoding="utf-8"?>
<sst xmlns="http://schemas.openxmlformats.org/spreadsheetml/2006/main" count="237" uniqueCount="219">
  <si>
    <t>MUNICIPIO DE ACÁMBARO, GTO.</t>
  </si>
  <si>
    <t>SERVICIOS PERSONALES</t>
  </si>
  <si>
    <t>HONORARIOS ASIMILADOS A SALARIOS</t>
  </si>
  <si>
    <t>REMUNERACIONES ADICIONALES Y ESPECIALES</t>
  </si>
  <si>
    <t>PRIMAS DE VACACIONES</t>
  </si>
  <si>
    <t>SEGURIDAD SOCIAL</t>
  </si>
  <si>
    <t>MATERIALES Y SUMINISTROS</t>
  </si>
  <si>
    <t>PRODUCTOS ALIMENTICIOS PARA PERSONAS</t>
  </si>
  <si>
    <t>HERRAMIENTAS, REFACCIONES Y ACCESORIOS MENORES</t>
  </si>
  <si>
    <t>REFACCIONES Y ACCESORIOS MENORES DE EQUIPO DE TRANSPORTE</t>
  </si>
  <si>
    <t>ALIMENTOS Y UTENSILIOS</t>
  </si>
  <si>
    <t>MATERIALES DE ADMINISTRACIÓN, EMISIÓN DE DOCUMENTOS Y ARTÍCULOS OFICIALES</t>
  </si>
  <si>
    <t>SERVICIOS GENERALES</t>
  </si>
  <si>
    <t>SERVICIOS DE INSTALACIÓN, REPARACIÓN, MANTENIMIENTO Y CONSERVACIÓN</t>
  </si>
  <si>
    <t>REPARACIÓN Y MANTENIMIENTO DE EQUIPO DE TRANSPORTE</t>
  </si>
  <si>
    <t>SERVICIOS DE TRASLADO Y VIÁTICOS</t>
  </si>
  <si>
    <t>VIÁTICOS EN EL PAÍS</t>
  </si>
  <si>
    <t>SERVICIOS BÁSICOS</t>
  </si>
  <si>
    <t>SERVICIOS POSTALES Y TELEGRÁFICOS</t>
  </si>
  <si>
    <t>SERVICIOS DE ARRENDAMIENTO</t>
  </si>
  <si>
    <t>ARRENDAMIENTO DE MOBILIARIO Y EQUIPO DE ADMINISTRACIÓN, EDUCACIONAL Y RECREATIVO</t>
  </si>
  <si>
    <t>PASAJES TERRESTRES</t>
  </si>
  <si>
    <t>DIETAS</t>
  </si>
  <si>
    <t>OTRAS PRESTACIONES SOCIALES Y ECONÓMICAS</t>
  </si>
  <si>
    <t>CUOTAS PARA EL FONDO DE AHORRO Y FONDO DE TRABAJO</t>
  </si>
  <si>
    <t>OTROS SERVICIOS GENERALES</t>
  </si>
  <si>
    <t>OTROS GASTOS POR RESPONSABILIDADES</t>
  </si>
  <si>
    <t>MUEBLES DE OFICINA Y ESTANTERÍA</t>
  </si>
  <si>
    <t>PRESIDENCIA MUNICIPAL</t>
  </si>
  <si>
    <t>APOYOS A LA CAPACITACIÓN DE LOS SERVIDORES PÚBLICOS</t>
  </si>
  <si>
    <t>REFACCIONES Y ACCESORIOS MENORES DE MOBILIARIO Y EQUIPO DE ADMINISTRACIÓN, EDUCACIONAL Y RECREATIVO</t>
  </si>
  <si>
    <t>INSTALACIÓN, REPARACIÓN Y MANTENIMIENTO DE MOBILIARIO Y EQUIPO DE ADMINISTRACIÓN, EDUCACIONAL Y RECREATIVO</t>
  </si>
  <si>
    <t>SERVICIOS OFICIALES</t>
  </si>
  <si>
    <t>GASTOS DE CEREMONIAL</t>
  </si>
  <si>
    <t>GASTOS DE ORDEN SOCIAL Y CULTURAL</t>
  </si>
  <si>
    <t>TRANSFERENCIAS, ASIGNACIONES, SUBSIDIOS Y OTRAS AYUDAS</t>
  </si>
  <si>
    <t>AYUDAS SOCIALES</t>
  </si>
  <si>
    <t>AYUDAS SOCIALES A PERSONAS</t>
  </si>
  <si>
    <t>AYUDAS POR DESASTRES NATURALES Y OTROS SINIESTROS</t>
  </si>
  <si>
    <t>HORAS EXTRAORDINARIAS</t>
  </si>
  <si>
    <t>GRATIFICACIÓN A 104 (CIENTO CUATRO) DELEGADOS</t>
  </si>
  <si>
    <t>MATERIALES Y UTILES DE IMPRESIÓN Y REPRODUCCIÓN</t>
  </si>
  <si>
    <t>APORTACIONES DE SEGURIDAD SOCIAL</t>
  </si>
  <si>
    <t>MATERIALES, ÚTILES Y EQUIPOS MENORES DE TECNOLGIAS DE LA INFORMACIÓN Y COMUNICACIONES</t>
  </si>
  <si>
    <t>MATERIALES, ÚTILES Y EQUIPOS MENORES DE OFICINA</t>
  </si>
  <si>
    <t>MATERIAL DE LIMPIEZA</t>
  </si>
  <si>
    <t>PRODUCTOS MINERALES NO METÁLICOS</t>
  </si>
  <si>
    <t>CEMENTOS Y PRODUCTOS DE CONCRETO</t>
  </si>
  <si>
    <t>CAL, YESO  Y PRODUCTOS DE YESO</t>
  </si>
  <si>
    <t>MATERIAL ELÉCTRICO Y ELECTRÓNICO</t>
  </si>
  <si>
    <t>ARTÍCULOS METÁLICOS PARA CONSTRUCCIÓN</t>
  </si>
  <si>
    <t>MATERIALES COMPLEMENTARIOS</t>
  </si>
  <si>
    <t>OTROS MATERIALES Y ARTÍCULOS DE CONSTRUCCIÓN Y REPARACIÓN</t>
  </si>
  <si>
    <t>PRODUCTOS QUÍMICOS, FARMACÉUTICOS Y DE LABORATORIO</t>
  </si>
  <si>
    <t>MEDICINAS Y PRODUCTOS FARMACÉUTICOS</t>
  </si>
  <si>
    <t>VIDRIO Y PRODUCTOS DE VIDRIO</t>
  </si>
  <si>
    <t>COMBUSTIBLES, LUBRICANTES Y ADITIVOS</t>
  </si>
  <si>
    <t>VESTUARIO, BLANCOS, PRENDAS DE PROTECCIÓN Y ARTÍCULOS DEPORTIVOS</t>
  </si>
  <si>
    <t>VESTUARIO Y UNIFORMES</t>
  </si>
  <si>
    <t>HERRAMIENTAS MENORES</t>
  </si>
  <si>
    <t>REFACCIONES Y ACCESORIOS MENORES DE EDIFICIOS</t>
  </si>
  <si>
    <t>REFACCIONES Y ACCESORIOS MENORES DE EQUIPO DE CÓMPUTO Y TECNOLOGÍA DE LA INFORMACIÓN</t>
  </si>
  <si>
    <t>ENERGÍA ELÉCTRICA</t>
  </si>
  <si>
    <t>AGUA</t>
  </si>
  <si>
    <t>TELEFONÍA TRADICIONAL</t>
  </si>
  <si>
    <t>ARRENDAMIENTO DE ACTIVOS INTANGIBLES</t>
  </si>
  <si>
    <t>SERVICIOS LEGALES, DE CONTABILIDAD, AUDITORÍA Y RELACIONADOS</t>
  </si>
  <si>
    <t>SERVICIOS DE CONSULTORÍA ADMINISTRATIVA, PROCESOS, TÉCNICA Y EN TECNOLOGÍAS DE LA INFORMACIÓN</t>
  </si>
  <si>
    <t>SERVICIOS PROFESIONALES, CIENTÍFICOS Y TÉCNICOS INTEGRALES</t>
  </si>
  <si>
    <t>SERVICIOS PROFESIONALES, CIENTÍFICOS, TÉCNICOS Y OTROS SERVICIOS</t>
  </si>
  <si>
    <t>SERVICIOS FINANCIEROS Y BANCARIOS</t>
  </si>
  <si>
    <t>SEGUROS DE BIENES PATRIMONIALES</t>
  </si>
  <si>
    <t>FLETES Y MANIOBRAS</t>
  </si>
  <si>
    <t>SERVICIOS FINANCIEROS, BANCARIOSY COMERCIALES INTEGRALES</t>
  </si>
  <si>
    <t>CONSERVACIÓN Y MANTENIMIENTO DE EDIFICIOS</t>
  </si>
  <si>
    <t>INSTALACIÓN, REPARACIÓN Y MANTENIMIENTO DE EQUIPO DE CÓMPUTO Y TECNOLODE LA INFORMACIÓN</t>
  </si>
  <si>
    <t>INSTALACIÓN, REPARACIÓN Y MANTENIMIENTO DE MAQUINARIA, OTROS EQUIPOS Y HERRAMIENTAS</t>
  </si>
  <si>
    <t>SERVICIOS DE JARDINERÍA Y FUMIGACIÓN</t>
  </si>
  <si>
    <t>DIFUSIÓN POR RADIO, TELEVISIÓN Y OTROS MEDIOS DE MENSAJES SOBRE PROGRAMAS Y ACTIVIDADES GUBERNAMENTALES</t>
  </si>
  <si>
    <t>IMPUESTOS Y DERECHOS</t>
  </si>
  <si>
    <t>PENAS, MULTAS, ACCESORIOS Y ACTUALIZACIONES</t>
  </si>
  <si>
    <t>IMPUESTO SOBRE NÓMINA</t>
  </si>
  <si>
    <t>TRANSFERENCIAS OTORGADAS A ORGANISMOS PARAMUNICIPALES</t>
  </si>
  <si>
    <t>AYUDAS SOCIALES A INSTITUCIONES DE ENSEÑANZA</t>
  </si>
  <si>
    <t>AYUDAS SOCIALES A INSTITUCIONES SIN FINES DE LUCRO</t>
  </si>
  <si>
    <t>MOBILIARIO Y EQUIPO DE ADMINISTRACIÓN</t>
  </si>
  <si>
    <t>OTROS MOBILIARIOS Y EQUIPOS DE ADMINISTRACIÓN</t>
  </si>
  <si>
    <t>EQUIPOS Y APARATOS AUDIOVISUALES</t>
  </si>
  <si>
    <t>MAQUINARIA, OTROS EQUIPOS Y HERRAMIENTAS</t>
  </si>
  <si>
    <t>HERRAMIENTAS Y MAQUINAS-HERRAMIENTAS</t>
  </si>
  <si>
    <t>BIENES INMUEBLES</t>
  </si>
  <si>
    <t>AFECTACIONES</t>
  </si>
  <si>
    <t>ACTIVOS INTANGIBLES</t>
  </si>
  <si>
    <t>LICENCIAS INFORMÁTICAS E INTELECTUALES</t>
  </si>
  <si>
    <t>PARTICIPACIONES Y APORTACIONES</t>
  </si>
  <si>
    <t>CONVENIOS</t>
  </si>
  <si>
    <t>CONVENIOS DE REASIGNACIÓN (DEVOLUCIÓN ISR)</t>
  </si>
  <si>
    <t>DEUDA PÚBLICA</t>
  </si>
  <si>
    <t>COMISIONES DE LA DEUDA PÚBLICA</t>
  </si>
  <si>
    <t>COMISIONES DE LA DEUDA PÚBLICA INTERNA</t>
  </si>
  <si>
    <t>ADEFAS</t>
  </si>
  <si>
    <t>DEPARTAMENTO DE CATASTRO</t>
  </si>
  <si>
    <t>DEPARTAMENTO DE IMPUESTO INMOBILIARIO</t>
  </si>
  <si>
    <t>COORDINACIÓN DE PROTECCIÓN CIVIL</t>
  </si>
  <si>
    <t>MATERIAL IMPRESO E INFORMACIÓN DÍGITAL</t>
  </si>
  <si>
    <t>OFICIALIA MAYOR</t>
  </si>
  <si>
    <t>MADERA Y PRODUCTOS DE MADERA</t>
  </si>
  <si>
    <t>ARRENDAMIENTO DE EDIFICIOS</t>
  </si>
  <si>
    <t>OTROS ARRENDAMIENTO</t>
  </si>
  <si>
    <t>SERVICIOS DE REVELADO DE FOTOGRAFÍA</t>
  </si>
  <si>
    <t>OFICINA REGIONAL DE EXPEDICIÓN DE LICENCIAS</t>
  </si>
  <si>
    <t>MATERIALES Y UTILES DE ENSEÑANZA</t>
  </si>
  <si>
    <t>MATERIALES PARA EL REGISTRO E IDENTIFICACIÓN DE PESONAS</t>
  </si>
  <si>
    <t>MATERIALES Y ARTÍCULOS DE CONSTRUCCIÓN Y DE REPARACIÓN</t>
  </si>
  <si>
    <t>JEFATURA DE PARQUES Y JARDINES</t>
  </si>
  <si>
    <t>FERTILIZANTES, PESTICIDAS Y OROS AGROQUÍMICOS</t>
  </si>
  <si>
    <t>REFACCIONES Y ACCESORIOS MENORES DE MAQUINARIA Y OTROS EQUIPOS</t>
  </si>
  <si>
    <t>REFACCIONES Y ACCESORIOS MENORES OTROS BIENES MUEBLES</t>
  </si>
  <si>
    <t>ACTIVOS BIOLÓGICOS</t>
  </si>
  <si>
    <t>ÁRBOLES Y PLANTAS</t>
  </si>
  <si>
    <t>PRENDAS DE SEGURIDAD Y PROTECCIÓN</t>
  </si>
  <si>
    <t>DIRECCIÓN DE DESARROLLO URBANO</t>
  </si>
  <si>
    <t>PRODUCTOS ALIMENTICIOS PARA ANIMALES</t>
  </si>
  <si>
    <t>COMISIÓN MUNICIPAL DEL DEPORTE</t>
  </si>
  <si>
    <t>ARTÍCULOS DEPORTIVOS</t>
  </si>
  <si>
    <t>CENTRO INTERACTIVO PODER JOVEN</t>
  </si>
  <si>
    <t>DIRECCIÓN MUNICIPAL DE LA MUJER</t>
  </si>
  <si>
    <t>DIRECCIÓN DE DESARROLLO SOCIAL</t>
  </si>
  <si>
    <t>JEFATURA DEL DEPARTAMENTO DE LIMPIA Y ASEO PÚBLICO</t>
  </si>
  <si>
    <t>DISPOSICIÓN Y RECOLECCIÓN DE BASURA</t>
  </si>
  <si>
    <t>JEFATURA DE ADMINISTRACIÓN DEL RASTRO</t>
  </si>
  <si>
    <t>GAS</t>
  </si>
  <si>
    <t>JEFATURA DE ADMINISTRACIÓN DE PANTEONES</t>
  </si>
  <si>
    <t>JEFATURA DE ALUMBRADO PÚBLICO</t>
  </si>
  <si>
    <t>DIRECCIÓN DE DESARROLLO ECONÓMICO</t>
  </si>
  <si>
    <t>CONGRESOS Y CONVENCIONES</t>
  </si>
  <si>
    <t>SUBSIDIOS Y SUBVENCIONES</t>
  </si>
  <si>
    <t>PRODUCTOS QUÍMICOS BÁSICOS</t>
  </si>
  <si>
    <t>CÁMARAS FOTOGRÁFICAS Y DE VIDEO</t>
  </si>
  <si>
    <t>CLASIFICACIÓN POR OBJETO DEL GASTO</t>
  </si>
  <si>
    <t>CAPÍTULO - CONCEPTO - PARTIDA GENÉRICA - PARTIDA ESPECÍFICA</t>
  </si>
  <si>
    <t>PRESUPUESTO APROBADO</t>
  </si>
  <si>
    <t>SUELDOS BASE AL PERSONAL PERMANENTE</t>
  </si>
  <si>
    <t>SUELDOS BASE AL PERSONAL DE CONFIANZA</t>
  </si>
  <si>
    <t>REMUNERACIONES AL PERSONAL DE CARACTER TRANSITORIO</t>
  </si>
  <si>
    <t>REMUNERACIONES AL PERSONAL DE CARACTER PERMANENTE</t>
  </si>
  <si>
    <t>INDEMIZACIONES</t>
  </si>
  <si>
    <t>SERVICIOS FINANCIEROS, BANCARIOS Y COMERCIALES</t>
  </si>
  <si>
    <t>TRANSFERENCIAS AL RESTO DEL SECTOR PÚBLICO</t>
  </si>
  <si>
    <t>EQUIPO DE CÓMPUTO Y DE TECNOLOGÍAS DE LA INFORMACIÓN</t>
  </si>
  <si>
    <t>VEHÍCULOS Y EQUIPO DE TRANSPORTE</t>
  </si>
  <si>
    <t>INVERSIONES FINANCIERAS Y OTRAS PROVISIONES</t>
  </si>
  <si>
    <t>PROVISIONES PARA CONTINGENCIAS Y OTRAS EROGACIONES ESPECIALES</t>
  </si>
  <si>
    <t>INVERSIÓN PÚBLICA</t>
  </si>
  <si>
    <t>MOBILIARIO Y EQUIPO EDUCACIONAL Y RECREATIVO</t>
  </si>
  <si>
    <t xml:space="preserve">SERVICIOS INTEGRALES Y OTROS </t>
  </si>
  <si>
    <t>APORTACIÓN PARA SEGUROS</t>
  </si>
  <si>
    <t>SERVICIOS DE APOYO ADMINISTRATIVO, TRADUCCIÓN, FOTOCOPIADO E IMPRESIÓN</t>
  </si>
  <si>
    <t>INTERESES DE LA DEUDA CON GOBIERNO DEL ESTADO</t>
  </si>
  <si>
    <t>OBRA PÚBLICA EN BIENES DE DOMINIO PÚBLICO</t>
  </si>
  <si>
    <t>DIVISIÓN DE TERRENOS Y CONSTRUCCIÓN DE OBRAS DE URBANIZACIÓN</t>
  </si>
  <si>
    <t>TOTAL PRESUPUESTO DE EGRESOS</t>
  </si>
  <si>
    <t>PRESTACIONES Y HABERES DEL RETIRO</t>
  </si>
  <si>
    <t>PROYECTOS PRODUCTIVOS Y ACCIONES DE FOMENTO</t>
  </si>
  <si>
    <t>ESTUDIOS, FORMULACIÓN Y EVALUACIÓN DE PROYECTOS PRODUCTIVOS NO INCLUIDOS EN CONCEPTOS ANTERIORES DE ESTE CAPÍTULO</t>
  </si>
  <si>
    <t>ARRENDAMIENTO DE EQUIPO DE TRANSPORTE</t>
  </si>
  <si>
    <t>BECAS Y OTRAS AYUDAS PARA PROGRAMAS DE CAPACITACIÓN</t>
  </si>
  <si>
    <t>DIRECCIÓN GENERAL DE SERVICIOS MUNICIPALES</t>
  </si>
  <si>
    <t>JEFATURA DE MOVILIDAD</t>
  </si>
  <si>
    <t>DIRECCIÓN DE ECOLOGÍA</t>
  </si>
  <si>
    <t>DIRECCIÓN DE OBRAS PÚBLICAS</t>
  </si>
  <si>
    <t>DIRECCIÓN DE DESARROLLO RURAL</t>
  </si>
  <si>
    <t>CONVENIOS DE DESCENTRALIZACIÓN</t>
  </si>
  <si>
    <t>BECAS CON GRANDEZA</t>
  </si>
  <si>
    <t>INSTALACIONES Y EQUIPAMIENTO EN CONSTRUCCIONES</t>
  </si>
  <si>
    <t>OTROS CONVENIOS</t>
  </si>
  <si>
    <t>JEFATURA DE INSPECCIÓN Y FISCALIZACIÓN</t>
  </si>
  <si>
    <t>DIRECCIÓN DE SEGURIDAD PÚBLICA, JEFATURA DE MOVILIDAD, PROTECCIÓN CIVIL Y CENTRAL DE EMERGENCIAS 066</t>
  </si>
  <si>
    <t>JEFATURA DE COMUNICACIÓN SOCIAL</t>
  </si>
  <si>
    <t>DIRECCIÓN DE TRANSPARENCIA , ACCESO A LA INFORMACIÓN Y PROTECCIÓN DE DATOS PERSONALES</t>
  </si>
  <si>
    <t>OFICINA DE ENLACE CON LA SECRETARÍA DE RELACIONES EXTERIORES</t>
  </si>
  <si>
    <t>JEFATURA DEL CENTRO DE CONTROL ANTIRRÁBICO</t>
  </si>
  <si>
    <t>JEFATURA DE ADMINISTRACIÓN DE MERCADOS</t>
  </si>
  <si>
    <t>GRATIFICACIÓN ANUAL (AGUINALDO)</t>
  </si>
  <si>
    <t>AYUDA PARA DESPENSA</t>
  </si>
  <si>
    <t>SERVICIOS DE ACCESO A INTERNET, REDES Y PROCESAMIENTO DE INFORMACIÓN</t>
  </si>
  <si>
    <t>ARRENDAMIENTO DE MAQUINARIA, OTROS EQUIPOS Y HERRAMIENTAS</t>
  </si>
  <si>
    <t>ARRENDAMIENTO FINANCIERO</t>
  </si>
  <si>
    <t>SENTENCIAS Y RESOLUCIONES POR AUTORIDAD COMPETENTE</t>
  </si>
  <si>
    <t>VEHÍCULOS Y EQUIPO DE TERRESTRE</t>
  </si>
  <si>
    <t>AYUDAS SOCIALES A ACTIVIDADES CIENTÍFICAS O ACADÉMICAS (ÚTILES ESCOLARES)</t>
  </si>
  <si>
    <t>INTERESES DE LA DEUDA PÙBLICA</t>
  </si>
  <si>
    <t>OTRAS EROGACIONES ESPECIALES</t>
  </si>
  <si>
    <t>AYUDA PARA ROPA</t>
  </si>
  <si>
    <t>AYUDA PARA TRANSPORTE</t>
  </si>
  <si>
    <t>EQUIPO DE DEFENSA Y SEGURIDAD</t>
  </si>
  <si>
    <t>EQUIPO DE COMUNICACIÓN Y TELECOMUNICACIÓN</t>
  </si>
  <si>
    <t>Sueldo</t>
  </si>
  <si>
    <t>Límite inferior</t>
  </si>
  <si>
    <t>Excedente</t>
  </si>
  <si>
    <t>% s/excedente</t>
  </si>
  <si>
    <t>Impuesto marginal</t>
  </si>
  <si>
    <t>Cuota fija</t>
  </si>
  <si>
    <t>isr a cargo</t>
  </si>
  <si>
    <t>SE</t>
  </si>
  <si>
    <t>ISR y o SE</t>
  </si>
  <si>
    <t xml:space="preserve">Sueldo </t>
  </si>
  <si>
    <t>PS</t>
  </si>
  <si>
    <t>ISR</t>
  </si>
  <si>
    <t>Neto</t>
  </si>
  <si>
    <t>REGIDORES SINDICOS</t>
  </si>
  <si>
    <t>FA</t>
  </si>
  <si>
    <t>quincenal</t>
  </si>
  <si>
    <t>neto mensual</t>
  </si>
  <si>
    <t>O</t>
  </si>
  <si>
    <t>CAMÁRAS FOTOGRÁFICAS Y DE VIDEO</t>
  </si>
  <si>
    <t>SERVICIOS DE CREACIÓN Y DIFUSIÓN DE CONTENIDO EXCLUSIVAMENTE A TRAVÉS DE INTERNET</t>
  </si>
  <si>
    <t>GASTOS DE TRANSICIÓN</t>
  </si>
  <si>
    <t>PRESUPUESTO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</si>
</sst>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2" borderId="0"/>
    <xf numFmtId="43" fontId="5" fillId="0" borderId="0" applyFont="0" applyFill="0" applyBorder="0" applyAlignment="0" applyProtection="0"/>
    <xf numFmtId="0" fontId="8" fillId="0" borderId="0"/>
    <xf numFmtId="0" fontId="5" fillId="2" borderId="0"/>
    <xf numFmtId="43" fontId="3" fillId="0" borderId="0" applyFont="0" applyFill="0" applyBorder="0" applyAlignment="0" applyProtection="0"/>
    <xf numFmtId="0" fontId="2" fillId="0" borderId="0"/>
    <xf numFmtId="0" fontId="1" fillId="2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2" borderId="0" xfId="0"/>
    <xf numFmtId="0" fontId="0" fillId="2" borderId="0" xfId="0" applyAlignment="1">
      <alignment vertical="center"/>
    </xf>
    <xf numFmtId="4" fontId="0" fillId="2" borderId="0" xfId="0" applyNumberFormat="1" applyAlignment="1">
      <alignment vertical="center"/>
    </xf>
    <xf numFmtId="4" fontId="0" fillId="2" borderId="1" xfId="0" applyNumberFormat="1" applyBorder="1" applyAlignment="1">
      <alignment vertical="center"/>
    </xf>
    <xf numFmtId="0" fontId="0" fillId="2" borderId="0" xfId="0" applyAlignment="1">
      <alignment horizontal="center" vertical="center"/>
    </xf>
    <xf numFmtId="0" fontId="7" fillId="2" borderId="0" xfId="0" applyFont="1" applyAlignment="1">
      <alignment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Border="1" applyAlignment="1">
      <alignment horizontal="center" vertical="center"/>
    </xf>
    <xf numFmtId="0" fontId="7" fillId="2" borderId="10" xfId="0" applyFont="1" applyBorder="1" applyAlignment="1">
      <alignment horizontal="justify" vertical="center" wrapText="1"/>
    </xf>
    <xf numFmtId="0" fontId="7" fillId="2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" fontId="0" fillId="2" borderId="0" xfId="0" applyNumberFormat="1"/>
    <xf numFmtId="4" fontId="7" fillId="2" borderId="0" xfId="0" applyNumberFormat="1" applyFont="1"/>
    <xf numFmtId="4" fontId="4" fillId="5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vertical="center"/>
    </xf>
    <xf numFmtId="10" fontId="0" fillId="2" borderId="0" xfId="0" applyNumberFormat="1"/>
    <xf numFmtId="4" fontId="7" fillId="2" borderId="3" xfId="0" applyNumberFormat="1" applyFont="1" applyBorder="1"/>
    <xf numFmtId="10" fontId="7" fillId="2" borderId="0" xfId="9" applyNumberFormat="1" applyFont="1" applyFill="1"/>
    <xf numFmtId="4" fontId="6" fillId="2" borderId="3" xfId="0" applyNumberFormat="1" applyFont="1" applyBorder="1"/>
    <xf numFmtId="4" fontId="6" fillId="2" borderId="0" xfId="0" applyNumberFormat="1" applyFont="1"/>
    <xf numFmtId="43" fontId="7" fillId="2" borderId="0" xfId="1" applyFont="1" applyFill="1"/>
    <xf numFmtId="43" fontId="0" fillId="2" borderId="0" xfId="0" applyNumberFormat="1"/>
    <xf numFmtId="43" fontId="6" fillId="2" borderId="0" xfId="1" applyFont="1" applyFill="1"/>
    <xf numFmtId="43" fontId="0" fillId="2" borderId="0" xfId="1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6" fillId="5" borderId="10" xfId="0" applyFont="1" applyFill="1" applyBorder="1" applyAlignment="1">
      <alignment horizontal="justify" vertical="center" wrapText="1"/>
    </xf>
    <xf numFmtId="0" fontId="6" fillId="7" borderId="10" xfId="0" applyFont="1" applyFill="1" applyBorder="1" applyAlignment="1">
      <alignment horizontal="justify" vertical="center" wrapText="1"/>
    </xf>
    <xf numFmtId="4" fontId="7" fillId="2" borderId="10" xfId="0" applyNumberFormat="1" applyFont="1" applyBorder="1" applyAlignment="1">
      <alignment horizontal="justify" vertical="center" wrapText="1"/>
    </xf>
    <xf numFmtId="0" fontId="6" fillId="8" borderId="10" xfId="0" applyFont="1" applyFill="1" applyBorder="1" applyAlignment="1">
      <alignment horizontal="justify" vertical="center" wrapText="1"/>
    </xf>
    <xf numFmtId="0" fontId="6" fillId="2" borderId="10" xfId="0" applyFont="1" applyBorder="1" applyAlignment="1">
      <alignment horizontal="center" vertical="center"/>
    </xf>
    <xf numFmtId="0" fontId="6" fillId="2" borderId="13" xfId="0" applyFont="1" applyBorder="1" applyAlignment="1">
      <alignment horizontal="center" vertical="center"/>
    </xf>
    <xf numFmtId="0" fontId="6" fillId="2" borderId="7" xfId="0" applyFont="1" applyBorder="1" applyAlignment="1">
      <alignment horizontal="center" vertical="center"/>
    </xf>
    <xf numFmtId="0" fontId="6" fillId="2" borderId="8" xfId="0" applyFont="1" applyBorder="1" applyAlignment="1">
      <alignment horizontal="center" vertical="center"/>
    </xf>
    <xf numFmtId="0" fontId="6" fillId="2" borderId="9" xfId="0" applyFont="1" applyBorder="1" applyAlignment="1">
      <alignment horizontal="center" vertical="center"/>
    </xf>
    <xf numFmtId="0" fontId="6" fillId="2" borderId="2" xfId="0" applyFont="1" applyBorder="1" applyAlignment="1">
      <alignment horizontal="center" vertical="center"/>
    </xf>
    <xf numFmtId="0" fontId="6" fillId="2" borderId="3" xfId="0" applyFont="1" applyBorder="1" applyAlignment="1">
      <alignment horizontal="center" vertical="center"/>
    </xf>
    <xf numFmtId="0" fontId="6" fillId="2" borderId="4" xfId="0" applyFont="1" applyBorder="1" applyAlignment="1">
      <alignment horizontal="center" vertical="center"/>
    </xf>
    <xf numFmtId="0" fontId="6" fillId="2" borderId="5" xfId="0" applyFont="1" applyBorder="1" applyAlignment="1">
      <alignment horizontal="center" vertical="center"/>
    </xf>
    <xf numFmtId="0" fontId="6" fillId="2" borderId="0" xfId="0" applyFont="1" applyAlignment="1">
      <alignment horizontal="center" vertical="center"/>
    </xf>
    <xf numFmtId="0" fontId="6" fillId="2" borderId="6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0">
    <cellStyle name="Millares" xfId="1" builtinId="3"/>
    <cellStyle name="Millares 2" xfId="7" xr:uid="{729B9C46-D834-4847-8BA9-F96501E5EC02}"/>
    <cellStyle name="Millares 2 2" xfId="4" xr:uid="{00000000-0005-0000-0000-000001000000}"/>
    <cellStyle name="Millares 2 2 2" xfId="8" xr:uid="{3091403F-ACDD-4BA8-9715-EB70154CEE75}"/>
    <cellStyle name="Normal" xfId="0" builtinId="0" customBuiltin="1"/>
    <cellStyle name="Normal 2" xfId="3" xr:uid="{00000000-0005-0000-0000-000003000000}"/>
    <cellStyle name="Normal 2 2" xfId="2" xr:uid="{00000000-0005-0000-0000-000004000000}"/>
    <cellStyle name="Normal 3" xfId="5" xr:uid="{F099F4E5-23A6-44C9-BF95-CE16D75AECAE}"/>
    <cellStyle name="Normal 4" xfId="6" xr:uid="{7EC259FC-C692-4B40-BD35-B8049A436898}"/>
    <cellStyle name="Porcentaje" xfId="9" builtinId="5"/>
  </cellStyles>
  <dxfs count="0"/>
  <tableStyles count="0" defaultTableStyle="TableStyleMedium2" defaultPivotStyle="PivotStyleLight16"/>
  <colors>
    <mruColors>
      <color rgb="FFCCFF99"/>
      <color rgb="FF6666FF"/>
      <color rgb="FFFF66FF"/>
      <color rgb="FFFF99FF"/>
      <color rgb="FF00FF99"/>
      <color rgb="FFCCFFFF"/>
      <color rgb="FFFF3399"/>
      <color rgb="FFFFCCCC"/>
      <color rgb="FFCC66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110014</xdr:rowOff>
    </xdr:from>
    <xdr:to>
      <xdr:col>2</xdr:col>
      <xdr:colOff>841058</xdr:colOff>
      <xdr:row>3</xdr:row>
      <xdr:rowOff>166846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110014"/>
          <a:ext cx="764858" cy="750252"/>
        </a:xfrm>
        <a:prstGeom prst="rect">
          <a:avLst/>
        </a:prstGeom>
      </xdr:spPr>
    </xdr:pic>
    <xdr:clientData/>
  </xdr:twoCellAnchor>
  <xdr:twoCellAnchor editAs="oneCell">
    <xdr:from>
      <xdr:col>0</xdr:col>
      <xdr:colOff>51592</xdr:colOff>
      <xdr:row>0</xdr:row>
      <xdr:rowOff>51592</xdr:rowOff>
    </xdr:from>
    <xdr:to>
      <xdr:col>0</xdr:col>
      <xdr:colOff>498633</xdr:colOff>
      <xdr:row>2</xdr:row>
      <xdr:rowOff>192881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92" y="51592"/>
          <a:ext cx="447041" cy="522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F2486"/>
  <sheetViews>
    <sheetView tabSelected="1" zoomScaleNormal="100" workbookViewId="0">
      <selection activeCell="A3" sqref="A3:C3"/>
    </sheetView>
  </sheetViews>
  <sheetFormatPr baseColWidth="10" defaultRowHeight="11.25" x14ac:dyDescent="0.2"/>
  <cols>
    <col min="1" max="1" width="9.5" customWidth="1"/>
    <col min="2" max="2" width="116.33203125" customWidth="1"/>
    <col min="3" max="3" width="20.6640625" customWidth="1"/>
    <col min="5" max="5" width="12.6640625" bestFit="1" customWidth="1"/>
  </cols>
  <sheetData>
    <row r="1" spans="1:3" ht="15" customHeight="1" x14ac:dyDescent="0.2">
      <c r="A1" s="42" t="s">
        <v>0</v>
      </c>
      <c r="B1" s="43"/>
      <c r="C1" s="44"/>
    </row>
    <row r="2" spans="1:3" ht="15" customHeight="1" x14ac:dyDescent="0.2">
      <c r="A2" s="45" t="s">
        <v>218</v>
      </c>
      <c r="B2" s="46"/>
      <c r="C2" s="47"/>
    </row>
    <row r="3" spans="1:3" ht="24.95" customHeight="1" x14ac:dyDescent="0.2">
      <c r="A3" s="45" t="s">
        <v>139</v>
      </c>
      <c r="B3" s="46"/>
      <c r="C3" s="47"/>
    </row>
    <row r="4" spans="1:3" ht="24.95" customHeight="1" x14ac:dyDescent="0.2">
      <c r="A4" s="39"/>
      <c r="B4" s="40"/>
      <c r="C4" s="41"/>
    </row>
    <row r="5" spans="1:3" ht="15" customHeight="1" x14ac:dyDescent="0.2">
      <c r="A5" s="50" t="s">
        <v>140</v>
      </c>
      <c r="B5" s="51"/>
      <c r="C5" s="48" t="s">
        <v>141</v>
      </c>
    </row>
    <row r="6" spans="1:3" ht="24.95" customHeight="1" x14ac:dyDescent="0.2">
      <c r="A6" s="52"/>
      <c r="B6" s="53"/>
      <c r="C6" s="49"/>
    </row>
    <row r="7" spans="1:3" ht="24.95" customHeight="1" x14ac:dyDescent="0.2">
      <c r="A7" s="8">
        <v>1000</v>
      </c>
      <c r="B7" s="31" t="s">
        <v>1</v>
      </c>
      <c r="C7" s="16">
        <v>183303155.77169865</v>
      </c>
    </row>
    <row r="8" spans="1:3" ht="24.95" customHeight="1" x14ac:dyDescent="0.2">
      <c r="A8" s="9">
        <v>1100</v>
      </c>
      <c r="B8" s="32" t="s">
        <v>145</v>
      </c>
      <c r="C8" s="17">
        <v>114046392</v>
      </c>
    </row>
    <row r="9" spans="1:3" ht="24.95" customHeight="1" x14ac:dyDescent="0.2">
      <c r="A9" s="10">
        <v>1111</v>
      </c>
      <c r="B9" s="11" t="s">
        <v>22</v>
      </c>
      <c r="C9" s="3">
        <v>9037200</v>
      </c>
    </row>
    <row r="10" spans="1:3" ht="24.95" customHeight="1" x14ac:dyDescent="0.2">
      <c r="A10" s="10">
        <v>1131</v>
      </c>
      <c r="B10" s="11" t="s">
        <v>143</v>
      </c>
      <c r="C10" s="3">
        <v>26527656</v>
      </c>
    </row>
    <row r="11" spans="1:3" ht="24.95" customHeight="1" x14ac:dyDescent="0.2">
      <c r="A11" s="10">
        <v>1132</v>
      </c>
      <c r="B11" s="11" t="s">
        <v>142</v>
      </c>
      <c r="C11" s="3">
        <v>78481536</v>
      </c>
    </row>
    <row r="12" spans="1:3" ht="24.95" customHeight="1" x14ac:dyDescent="0.2">
      <c r="A12" s="9">
        <v>1200</v>
      </c>
      <c r="B12" s="32" t="s">
        <v>144</v>
      </c>
      <c r="C12" s="17">
        <v>1948000</v>
      </c>
    </row>
    <row r="13" spans="1:3" ht="24.95" customHeight="1" x14ac:dyDescent="0.2">
      <c r="A13" s="10">
        <v>1211</v>
      </c>
      <c r="B13" s="11" t="s">
        <v>2</v>
      </c>
      <c r="C13" s="3">
        <v>1948000</v>
      </c>
    </row>
    <row r="14" spans="1:3" ht="24.95" customHeight="1" x14ac:dyDescent="0.2">
      <c r="A14" s="9">
        <v>1300</v>
      </c>
      <c r="B14" s="32" t="s">
        <v>3</v>
      </c>
      <c r="C14" s="17">
        <v>18315939.383698631</v>
      </c>
    </row>
    <row r="15" spans="1:3" ht="24.95" customHeight="1" x14ac:dyDescent="0.2">
      <c r="A15" s="10">
        <v>1321</v>
      </c>
      <c r="B15" s="11" t="s">
        <v>4</v>
      </c>
      <c r="C15" s="3">
        <v>2260777.4764383561</v>
      </c>
    </row>
    <row r="16" spans="1:3" ht="24.95" customHeight="1" x14ac:dyDescent="0.2">
      <c r="A16" s="10">
        <v>1323</v>
      </c>
      <c r="B16" s="11" t="s">
        <v>183</v>
      </c>
      <c r="C16" s="3">
        <v>14527561.907260276</v>
      </c>
    </row>
    <row r="17" spans="1:6" ht="24.95" customHeight="1" x14ac:dyDescent="0.2">
      <c r="A17" s="10">
        <v>1331</v>
      </c>
      <c r="B17" s="11" t="s">
        <v>39</v>
      </c>
      <c r="C17" s="3">
        <v>30000</v>
      </c>
    </row>
    <row r="18" spans="1:6" ht="24.95" customHeight="1" x14ac:dyDescent="0.2">
      <c r="A18" s="10">
        <v>1342</v>
      </c>
      <c r="B18" s="11" t="s">
        <v>40</v>
      </c>
      <c r="C18" s="3">
        <v>1497600</v>
      </c>
    </row>
    <row r="19" spans="1:6" ht="24.95" customHeight="1" x14ac:dyDescent="0.2">
      <c r="A19" s="9">
        <v>1400</v>
      </c>
      <c r="B19" s="32" t="s">
        <v>5</v>
      </c>
      <c r="C19" s="17">
        <v>45413917.600000009</v>
      </c>
    </row>
    <row r="20" spans="1:6" ht="24.95" customHeight="1" x14ac:dyDescent="0.2">
      <c r="A20" s="10">
        <v>1411</v>
      </c>
      <c r="B20" s="11" t="s">
        <v>42</v>
      </c>
      <c r="C20" s="3">
        <v>10000000</v>
      </c>
    </row>
    <row r="21" spans="1:6" ht="24.95" customHeight="1" x14ac:dyDescent="0.2">
      <c r="A21" s="10">
        <v>1412</v>
      </c>
      <c r="B21" s="11" t="s">
        <v>184</v>
      </c>
      <c r="C21" s="3">
        <v>11404639.200000003</v>
      </c>
    </row>
    <row r="22" spans="1:6" ht="24.95" customHeight="1" x14ac:dyDescent="0.2">
      <c r="A22" s="10">
        <v>1413</v>
      </c>
      <c r="B22" s="11" t="s">
        <v>194</v>
      </c>
      <c r="C22" s="3">
        <v>11404639.200000003</v>
      </c>
    </row>
    <row r="23" spans="1:6" ht="24.95" customHeight="1" x14ac:dyDescent="0.2">
      <c r="A23" s="10">
        <v>1414</v>
      </c>
      <c r="B23" s="11" t="s">
        <v>193</v>
      </c>
      <c r="C23" s="3">
        <v>11404639.200000003</v>
      </c>
    </row>
    <row r="24" spans="1:6" ht="24.95" customHeight="1" x14ac:dyDescent="0.2">
      <c r="A24" s="10">
        <v>1441</v>
      </c>
      <c r="B24" s="11" t="s">
        <v>156</v>
      </c>
      <c r="C24" s="3">
        <v>1200000</v>
      </c>
    </row>
    <row r="25" spans="1:6" ht="24.95" customHeight="1" x14ac:dyDescent="0.2">
      <c r="A25" s="9">
        <v>1500</v>
      </c>
      <c r="B25" s="32" t="s">
        <v>23</v>
      </c>
      <c r="C25" s="17">
        <v>3578906.7879999992</v>
      </c>
    </row>
    <row r="26" spans="1:6" ht="24.95" customHeight="1" x14ac:dyDescent="0.2">
      <c r="A26" s="10">
        <v>1511</v>
      </c>
      <c r="B26" s="11" t="s">
        <v>24</v>
      </c>
      <c r="C26" s="3">
        <v>978638.38799999957</v>
      </c>
    </row>
    <row r="27" spans="1:6" ht="24.95" customHeight="1" x14ac:dyDescent="0.2">
      <c r="A27" s="10">
        <v>1521</v>
      </c>
      <c r="B27" s="11" t="s">
        <v>146</v>
      </c>
      <c r="C27" s="3">
        <v>1500000</v>
      </c>
    </row>
    <row r="28" spans="1:6" ht="24.95" customHeight="1" x14ac:dyDescent="0.2">
      <c r="A28" s="10">
        <v>1531</v>
      </c>
      <c r="B28" s="11" t="s">
        <v>162</v>
      </c>
      <c r="C28" s="3">
        <v>135068.4</v>
      </c>
    </row>
    <row r="29" spans="1:6" ht="24.95" customHeight="1" x14ac:dyDescent="0.2">
      <c r="A29" s="10">
        <v>1551</v>
      </c>
      <c r="B29" s="11" t="s">
        <v>29</v>
      </c>
      <c r="C29" s="3">
        <v>100000</v>
      </c>
    </row>
    <row r="30" spans="1:6" ht="24.95" customHeight="1" x14ac:dyDescent="0.2">
      <c r="A30" s="10">
        <v>1591</v>
      </c>
      <c r="B30" s="11" t="s">
        <v>23</v>
      </c>
      <c r="C30" s="3">
        <v>865200</v>
      </c>
      <c r="E30" s="14"/>
      <c r="F30" s="14"/>
    </row>
    <row r="31" spans="1:6" ht="24.95" customHeight="1" x14ac:dyDescent="0.2">
      <c r="A31" s="8">
        <v>2000</v>
      </c>
      <c r="B31" s="33" t="s">
        <v>6</v>
      </c>
      <c r="C31" s="16">
        <v>20923821.43</v>
      </c>
    </row>
    <row r="32" spans="1:6" ht="24.95" customHeight="1" x14ac:dyDescent="0.2">
      <c r="A32" s="9">
        <v>2100</v>
      </c>
      <c r="B32" s="34" t="s">
        <v>11</v>
      </c>
      <c r="C32" s="18">
        <v>1920300</v>
      </c>
    </row>
    <row r="33" spans="1:3" ht="24.95" customHeight="1" x14ac:dyDescent="0.2">
      <c r="A33" s="10">
        <v>2111</v>
      </c>
      <c r="B33" s="11" t="s">
        <v>44</v>
      </c>
      <c r="C33" s="3">
        <v>670000</v>
      </c>
    </row>
    <row r="34" spans="1:3" ht="24.95" customHeight="1" x14ac:dyDescent="0.2">
      <c r="A34" s="10">
        <v>2121</v>
      </c>
      <c r="B34" s="11" t="s">
        <v>41</v>
      </c>
      <c r="C34" s="3">
        <v>40000</v>
      </c>
    </row>
    <row r="35" spans="1:3" ht="24.95" customHeight="1" x14ac:dyDescent="0.2">
      <c r="A35" s="10">
        <v>2141</v>
      </c>
      <c r="B35" s="11" t="s">
        <v>43</v>
      </c>
      <c r="C35" s="3">
        <v>400000</v>
      </c>
    </row>
    <row r="36" spans="1:3" ht="24.95" customHeight="1" x14ac:dyDescent="0.2">
      <c r="A36" s="10">
        <v>2151</v>
      </c>
      <c r="B36" s="11" t="s">
        <v>104</v>
      </c>
      <c r="C36" s="3">
        <v>410300</v>
      </c>
    </row>
    <row r="37" spans="1:3" ht="24.95" customHeight="1" x14ac:dyDescent="0.2">
      <c r="A37" s="10">
        <v>2161</v>
      </c>
      <c r="B37" s="11" t="s">
        <v>45</v>
      </c>
      <c r="C37" s="3">
        <v>400000</v>
      </c>
    </row>
    <row r="38" spans="1:3" ht="24.95" hidden="1" customHeight="1" x14ac:dyDescent="0.2">
      <c r="A38" s="10">
        <v>2171</v>
      </c>
      <c r="B38" s="11" t="s">
        <v>111</v>
      </c>
      <c r="C38" s="3"/>
    </row>
    <row r="39" spans="1:3" ht="24.95" hidden="1" customHeight="1" x14ac:dyDescent="0.2">
      <c r="A39" s="10">
        <v>2181</v>
      </c>
      <c r="B39" s="11" t="s">
        <v>112</v>
      </c>
      <c r="C39" s="3"/>
    </row>
    <row r="40" spans="1:3" ht="24.95" customHeight="1" x14ac:dyDescent="0.2">
      <c r="A40" s="9">
        <v>2200</v>
      </c>
      <c r="B40" s="34" t="s">
        <v>10</v>
      </c>
      <c r="C40" s="18">
        <v>527021.42999999993</v>
      </c>
    </row>
    <row r="41" spans="1:3" ht="24.95" customHeight="1" x14ac:dyDescent="0.2">
      <c r="A41" s="10">
        <v>2211</v>
      </c>
      <c r="B41" s="11" t="s">
        <v>7</v>
      </c>
      <c r="C41" s="3">
        <v>502021.43</v>
      </c>
    </row>
    <row r="42" spans="1:3" ht="24.95" customHeight="1" x14ac:dyDescent="0.2">
      <c r="A42" s="10">
        <v>2221</v>
      </c>
      <c r="B42" s="11" t="s">
        <v>122</v>
      </c>
      <c r="C42" s="3">
        <v>25000</v>
      </c>
    </row>
    <row r="43" spans="1:3" ht="24.95" customHeight="1" x14ac:dyDescent="0.2">
      <c r="A43" s="9">
        <v>2400</v>
      </c>
      <c r="B43" s="32" t="s">
        <v>113</v>
      </c>
      <c r="C43" s="17">
        <v>997000</v>
      </c>
    </row>
    <row r="44" spans="1:3" ht="24.95" customHeight="1" x14ac:dyDescent="0.2">
      <c r="A44" s="10">
        <v>2411</v>
      </c>
      <c r="B44" s="11" t="s">
        <v>46</v>
      </c>
      <c r="C44" s="3">
        <v>140000</v>
      </c>
    </row>
    <row r="45" spans="1:3" ht="24.95" customHeight="1" x14ac:dyDescent="0.2">
      <c r="A45" s="10">
        <v>2421</v>
      </c>
      <c r="B45" s="11" t="s">
        <v>47</v>
      </c>
      <c r="C45" s="3">
        <v>100000</v>
      </c>
    </row>
    <row r="46" spans="1:3" ht="24.95" customHeight="1" x14ac:dyDescent="0.2">
      <c r="A46" s="10">
        <v>2431</v>
      </c>
      <c r="B46" s="11" t="s">
        <v>48</v>
      </c>
      <c r="C46" s="3">
        <v>25000</v>
      </c>
    </row>
    <row r="47" spans="1:3" ht="24.95" customHeight="1" x14ac:dyDescent="0.2">
      <c r="A47" s="10">
        <v>2441</v>
      </c>
      <c r="B47" s="11" t="s">
        <v>106</v>
      </c>
      <c r="C47" s="3">
        <v>30000</v>
      </c>
    </row>
    <row r="48" spans="1:3" ht="24.95" customHeight="1" x14ac:dyDescent="0.2">
      <c r="A48" s="10">
        <v>2451</v>
      </c>
      <c r="B48" s="11" t="s">
        <v>55</v>
      </c>
      <c r="C48" s="3">
        <v>25000</v>
      </c>
    </row>
    <row r="49" spans="1:3" ht="24.95" customHeight="1" x14ac:dyDescent="0.2">
      <c r="A49" s="10">
        <v>2461</v>
      </c>
      <c r="B49" s="11" t="s">
        <v>49</v>
      </c>
      <c r="C49" s="3">
        <v>100000</v>
      </c>
    </row>
    <row r="50" spans="1:3" ht="24.95" customHeight="1" x14ac:dyDescent="0.2">
      <c r="A50" s="10">
        <v>2471</v>
      </c>
      <c r="B50" s="11" t="s">
        <v>50</v>
      </c>
      <c r="C50" s="3">
        <v>87000</v>
      </c>
    </row>
    <row r="51" spans="1:3" ht="24.95" customHeight="1" x14ac:dyDescent="0.2">
      <c r="A51" s="10">
        <v>2481</v>
      </c>
      <c r="B51" s="11" t="s">
        <v>51</v>
      </c>
      <c r="C51" s="3">
        <v>25000</v>
      </c>
    </row>
    <row r="52" spans="1:3" ht="24.95" customHeight="1" x14ac:dyDescent="0.2">
      <c r="A52" s="10">
        <v>2491</v>
      </c>
      <c r="B52" s="11" t="s">
        <v>52</v>
      </c>
      <c r="C52" s="3">
        <v>465000</v>
      </c>
    </row>
    <row r="53" spans="1:3" ht="24.95" customHeight="1" x14ac:dyDescent="0.2">
      <c r="A53" s="9">
        <v>2500</v>
      </c>
      <c r="B53" s="32" t="s">
        <v>53</v>
      </c>
      <c r="C53" s="17">
        <v>595000</v>
      </c>
    </row>
    <row r="54" spans="1:3" ht="24.95" customHeight="1" x14ac:dyDescent="0.2">
      <c r="A54" s="10">
        <v>2511</v>
      </c>
      <c r="B54" s="11" t="s">
        <v>137</v>
      </c>
      <c r="C54" s="3">
        <v>5000</v>
      </c>
    </row>
    <row r="55" spans="1:3" ht="24.95" customHeight="1" x14ac:dyDescent="0.2">
      <c r="A55" s="10">
        <v>2521</v>
      </c>
      <c r="B55" s="35" t="s">
        <v>115</v>
      </c>
      <c r="C55" s="3">
        <v>15000</v>
      </c>
    </row>
    <row r="56" spans="1:3" ht="24.95" customHeight="1" x14ac:dyDescent="0.2">
      <c r="A56" s="10">
        <v>2531</v>
      </c>
      <c r="B56" s="11" t="s">
        <v>54</v>
      </c>
      <c r="C56" s="3">
        <v>575000</v>
      </c>
    </row>
    <row r="57" spans="1:3" ht="24.95" customHeight="1" x14ac:dyDescent="0.2">
      <c r="A57" s="9">
        <v>2600</v>
      </c>
      <c r="B57" s="32" t="s">
        <v>56</v>
      </c>
      <c r="C57" s="17">
        <v>10000000</v>
      </c>
    </row>
    <row r="58" spans="1:3" ht="24.95" customHeight="1" x14ac:dyDescent="0.2">
      <c r="A58" s="10">
        <v>2611</v>
      </c>
      <c r="B58" s="11" t="s">
        <v>56</v>
      </c>
      <c r="C58" s="3">
        <v>10000000</v>
      </c>
    </row>
    <row r="59" spans="1:3" ht="24.95" customHeight="1" x14ac:dyDescent="0.2">
      <c r="A59" s="9">
        <v>2700</v>
      </c>
      <c r="B59" s="32" t="s">
        <v>57</v>
      </c>
      <c r="C59" s="17">
        <v>3133000</v>
      </c>
    </row>
    <row r="60" spans="1:3" ht="24.95" customHeight="1" x14ac:dyDescent="0.2">
      <c r="A60" s="10">
        <v>2711</v>
      </c>
      <c r="B60" s="11" t="s">
        <v>58</v>
      </c>
      <c r="C60" s="3">
        <v>2950000</v>
      </c>
    </row>
    <row r="61" spans="1:3" ht="24.95" customHeight="1" x14ac:dyDescent="0.2">
      <c r="A61" s="10">
        <v>2721</v>
      </c>
      <c r="B61" s="11" t="s">
        <v>120</v>
      </c>
      <c r="C61" s="3">
        <v>178000</v>
      </c>
    </row>
    <row r="62" spans="1:3" ht="24.95" customHeight="1" x14ac:dyDescent="0.2">
      <c r="A62" s="10">
        <v>2731</v>
      </c>
      <c r="B62" s="11" t="s">
        <v>124</v>
      </c>
      <c r="C62" s="3">
        <v>5000</v>
      </c>
    </row>
    <row r="63" spans="1:3" ht="24.95" customHeight="1" x14ac:dyDescent="0.2">
      <c r="A63" s="9">
        <v>2900</v>
      </c>
      <c r="B63" s="32" t="s">
        <v>8</v>
      </c>
      <c r="C63" s="17">
        <v>3751500</v>
      </c>
    </row>
    <row r="64" spans="1:3" ht="24.95" customHeight="1" x14ac:dyDescent="0.2">
      <c r="A64" s="10">
        <v>2911</v>
      </c>
      <c r="B64" s="11" t="s">
        <v>59</v>
      </c>
      <c r="C64" s="3">
        <v>163500</v>
      </c>
    </row>
    <row r="65" spans="1:3" ht="24.95" customHeight="1" x14ac:dyDescent="0.2">
      <c r="A65" s="10">
        <v>2921</v>
      </c>
      <c r="B65" s="11" t="s">
        <v>60</v>
      </c>
      <c r="C65" s="3">
        <v>28000</v>
      </c>
    </row>
    <row r="66" spans="1:3" ht="24.95" customHeight="1" x14ac:dyDescent="0.2">
      <c r="A66" s="10">
        <v>2931</v>
      </c>
      <c r="B66" s="11" t="s">
        <v>30</v>
      </c>
      <c r="C66" s="3">
        <v>25000</v>
      </c>
    </row>
    <row r="67" spans="1:3" ht="24.95" customHeight="1" x14ac:dyDescent="0.2">
      <c r="A67" s="10">
        <v>2941</v>
      </c>
      <c r="B67" s="11" t="s">
        <v>61</v>
      </c>
      <c r="C67" s="3">
        <v>200000</v>
      </c>
    </row>
    <row r="68" spans="1:3" ht="24.95" customHeight="1" x14ac:dyDescent="0.2">
      <c r="A68" s="10">
        <v>2961</v>
      </c>
      <c r="B68" s="11" t="s">
        <v>9</v>
      </c>
      <c r="C68" s="3">
        <v>3000000</v>
      </c>
    </row>
    <row r="69" spans="1:3" ht="24.95" customHeight="1" x14ac:dyDescent="0.2">
      <c r="A69" s="10">
        <v>2981</v>
      </c>
      <c r="B69" s="35" t="s">
        <v>116</v>
      </c>
      <c r="C69" s="3">
        <v>280000</v>
      </c>
    </row>
    <row r="70" spans="1:3" ht="24.95" customHeight="1" x14ac:dyDescent="0.2">
      <c r="A70" s="10">
        <v>2991</v>
      </c>
      <c r="B70" s="11" t="s">
        <v>117</v>
      </c>
      <c r="C70" s="3">
        <v>55000</v>
      </c>
    </row>
    <row r="71" spans="1:3" ht="24.95" customHeight="1" x14ac:dyDescent="0.2">
      <c r="A71" s="8">
        <v>3000</v>
      </c>
      <c r="B71" s="33" t="s">
        <v>12</v>
      </c>
      <c r="C71" s="16">
        <v>94786254.070000008</v>
      </c>
    </row>
    <row r="72" spans="1:3" ht="24.95" customHeight="1" x14ac:dyDescent="0.2">
      <c r="A72" s="13">
        <v>3100</v>
      </c>
      <c r="B72" s="32" t="s">
        <v>17</v>
      </c>
      <c r="C72" s="17">
        <v>66458237.700000003</v>
      </c>
    </row>
    <row r="73" spans="1:3" ht="24.95" customHeight="1" x14ac:dyDescent="0.2">
      <c r="A73" s="10">
        <v>3111</v>
      </c>
      <c r="B73" s="11" t="s">
        <v>62</v>
      </c>
      <c r="C73" s="3">
        <v>39902737.700000003</v>
      </c>
    </row>
    <row r="74" spans="1:3" ht="24.95" customHeight="1" x14ac:dyDescent="0.2">
      <c r="A74" s="10">
        <v>3121</v>
      </c>
      <c r="B74" s="11" t="s">
        <v>131</v>
      </c>
      <c r="C74" s="3">
        <v>180000</v>
      </c>
    </row>
    <row r="75" spans="1:3" ht="24.95" customHeight="1" x14ac:dyDescent="0.2">
      <c r="A75" s="10">
        <v>3131</v>
      </c>
      <c r="B75" s="11" t="s">
        <v>63</v>
      </c>
      <c r="C75" s="3">
        <v>100000</v>
      </c>
    </row>
    <row r="76" spans="1:3" ht="24.95" customHeight="1" x14ac:dyDescent="0.2">
      <c r="A76" s="10">
        <v>3141</v>
      </c>
      <c r="B76" s="11" t="s">
        <v>64</v>
      </c>
      <c r="C76" s="3">
        <v>1100000</v>
      </c>
    </row>
    <row r="77" spans="1:3" ht="24.95" customHeight="1" x14ac:dyDescent="0.2">
      <c r="A77" s="10">
        <v>3171</v>
      </c>
      <c r="B77" s="11" t="s">
        <v>185</v>
      </c>
      <c r="C77" s="3">
        <v>150000</v>
      </c>
    </row>
    <row r="78" spans="1:3" ht="24.95" customHeight="1" x14ac:dyDescent="0.2">
      <c r="A78" s="10">
        <v>3181</v>
      </c>
      <c r="B78" s="11" t="s">
        <v>18</v>
      </c>
      <c r="C78" s="3">
        <v>325500</v>
      </c>
    </row>
    <row r="79" spans="1:3" ht="24.95" customHeight="1" x14ac:dyDescent="0.2">
      <c r="A79" s="10">
        <v>3191</v>
      </c>
      <c r="B79" s="11" t="s">
        <v>155</v>
      </c>
      <c r="C79" s="3">
        <v>24700000</v>
      </c>
    </row>
    <row r="80" spans="1:3" ht="24.95" customHeight="1" x14ac:dyDescent="0.2">
      <c r="A80" s="9">
        <v>3200</v>
      </c>
      <c r="B80" s="32" t="s">
        <v>19</v>
      </c>
      <c r="C80" s="17">
        <v>2408500</v>
      </c>
    </row>
    <row r="81" spans="1:3" ht="24.95" customHeight="1" x14ac:dyDescent="0.2">
      <c r="A81" s="10">
        <v>3221</v>
      </c>
      <c r="B81" s="11" t="s">
        <v>107</v>
      </c>
      <c r="C81" s="3">
        <v>1081500</v>
      </c>
    </row>
    <row r="82" spans="1:3" ht="24.95" customHeight="1" x14ac:dyDescent="0.2">
      <c r="A82" s="10">
        <v>3231</v>
      </c>
      <c r="B82" s="11" t="s">
        <v>20</v>
      </c>
      <c r="C82" s="3">
        <v>1107000</v>
      </c>
    </row>
    <row r="83" spans="1:3" ht="24.95" customHeight="1" x14ac:dyDescent="0.2">
      <c r="A83" s="10">
        <v>3251</v>
      </c>
      <c r="B83" s="11" t="s">
        <v>165</v>
      </c>
      <c r="C83" s="3">
        <v>50000</v>
      </c>
    </row>
    <row r="84" spans="1:3" ht="24.95" hidden="1" customHeight="1" x14ac:dyDescent="0.2">
      <c r="A84" s="10"/>
      <c r="B84" s="11" t="s">
        <v>186</v>
      </c>
      <c r="C84" s="3">
        <v>0</v>
      </c>
    </row>
    <row r="85" spans="1:3" ht="24.95" customHeight="1" x14ac:dyDescent="0.2">
      <c r="A85" s="10">
        <v>3271</v>
      </c>
      <c r="B85" s="11" t="s">
        <v>65</v>
      </c>
      <c r="C85" s="3">
        <v>100000</v>
      </c>
    </row>
    <row r="86" spans="1:3" ht="24.95" hidden="1" customHeight="1" x14ac:dyDescent="0.2">
      <c r="A86" s="10"/>
      <c r="B86" s="11" t="s">
        <v>187</v>
      </c>
      <c r="C86" s="3">
        <v>0</v>
      </c>
    </row>
    <row r="87" spans="1:3" ht="24.95" customHeight="1" x14ac:dyDescent="0.2">
      <c r="A87" s="10">
        <v>3291</v>
      </c>
      <c r="B87" s="11" t="s">
        <v>108</v>
      </c>
      <c r="C87" s="3">
        <v>70000</v>
      </c>
    </row>
    <row r="88" spans="1:3" ht="24.95" customHeight="1" x14ac:dyDescent="0.2">
      <c r="A88" s="9">
        <v>3300</v>
      </c>
      <c r="B88" s="32" t="s">
        <v>69</v>
      </c>
      <c r="C88" s="17">
        <v>1130500</v>
      </c>
    </row>
    <row r="89" spans="1:3" ht="24.95" customHeight="1" x14ac:dyDescent="0.2">
      <c r="A89" s="10">
        <v>3311</v>
      </c>
      <c r="B89" s="11" t="s">
        <v>66</v>
      </c>
      <c r="C89" s="3">
        <v>350000</v>
      </c>
    </row>
    <row r="90" spans="1:3" ht="24.95" customHeight="1" x14ac:dyDescent="0.2">
      <c r="A90" s="10">
        <v>3331</v>
      </c>
      <c r="B90" s="11" t="s">
        <v>67</v>
      </c>
      <c r="C90" s="3">
        <v>150000</v>
      </c>
    </row>
    <row r="91" spans="1:3" ht="24.95" customHeight="1" x14ac:dyDescent="0.2">
      <c r="A91" s="10">
        <v>3361</v>
      </c>
      <c r="B91" s="11" t="s">
        <v>157</v>
      </c>
      <c r="C91" s="3">
        <v>80500</v>
      </c>
    </row>
    <row r="92" spans="1:3" ht="24.95" customHeight="1" x14ac:dyDescent="0.2">
      <c r="A92" s="10">
        <v>3391</v>
      </c>
      <c r="B92" s="11" t="s">
        <v>68</v>
      </c>
      <c r="C92" s="3">
        <v>550000</v>
      </c>
    </row>
    <row r="93" spans="1:3" ht="24.95" customHeight="1" x14ac:dyDescent="0.2">
      <c r="A93" s="9">
        <v>3400</v>
      </c>
      <c r="B93" s="32" t="s">
        <v>147</v>
      </c>
      <c r="C93" s="17">
        <v>2985000</v>
      </c>
    </row>
    <row r="94" spans="1:3" ht="24.95" customHeight="1" x14ac:dyDescent="0.2">
      <c r="A94" s="10">
        <v>3411</v>
      </c>
      <c r="B94" s="11" t="s">
        <v>70</v>
      </c>
      <c r="C94" s="3">
        <v>100000</v>
      </c>
    </row>
    <row r="95" spans="1:3" ht="24.95" customHeight="1" x14ac:dyDescent="0.2">
      <c r="A95" s="10">
        <v>3451</v>
      </c>
      <c r="B95" s="11" t="s">
        <v>71</v>
      </c>
      <c r="C95" s="3">
        <v>2800000</v>
      </c>
    </row>
    <row r="96" spans="1:3" ht="24.95" customHeight="1" x14ac:dyDescent="0.2">
      <c r="A96" s="10">
        <v>3471</v>
      </c>
      <c r="B96" s="11" t="s">
        <v>72</v>
      </c>
      <c r="C96" s="3">
        <v>35000</v>
      </c>
    </row>
    <row r="97" spans="1:3" ht="24.95" customHeight="1" x14ac:dyDescent="0.2">
      <c r="A97" s="10">
        <v>3491</v>
      </c>
      <c r="B97" s="11" t="s">
        <v>73</v>
      </c>
      <c r="C97" s="3">
        <v>50000</v>
      </c>
    </row>
    <row r="98" spans="1:3" ht="24.95" customHeight="1" x14ac:dyDescent="0.2">
      <c r="A98" s="9">
        <v>3500</v>
      </c>
      <c r="B98" s="32" t="s">
        <v>13</v>
      </c>
      <c r="C98" s="17">
        <v>3689516.37</v>
      </c>
    </row>
    <row r="99" spans="1:3" ht="24.95" customHeight="1" x14ac:dyDescent="0.2">
      <c r="A99" s="10">
        <v>3511</v>
      </c>
      <c r="B99" s="11" t="s">
        <v>74</v>
      </c>
      <c r="C99" s="3">
        <v>315000</v>
      </c>
    </row>
    <row r="100" spans="1:3" ht="24.95" customHeight="1" x14ac:dyDescent="0.2">
      <c r="A100" s="10">
        <v>3521</v>
      </c>
      <c r="B100" s="11" t="s">
        <v>31</v>
      </c>
      <c r="C100" s="3">
        <v>50000</v>
      </c>
    </row>
    <row r="101" spans="1:3" ht="24.95" customHeight="1" x14ac:dyDescent="0.2">
      <c r="A101" s="10">
        <v>3531</v>
      </c>
      <c r="B101" s="11" t="s">
        <v>75</v>
      </c>
      <c r="C101" s="3">
        <v>500000</v>
      </c>
    </row>
    <row r="102" spans="1:3" ht="24.95" customHeight="1" x14ac:dyDescent="0.2">
      <c r="A102" s="10">
        <v>3551</v>
      </c>
      <c r="B102" s="11" t="s">
        <v>14</v>
      </c>
      <c r="C102" s="3">
        <v>2264516.37</v>
      </c>
    </row>
    <row r="103" spans="1:3" ht="24.95" customHeight="1" x14ac:dyDescent="0.2">
      <c r="A103" s="10">
        <v>3571</v>
      </c>
      <c r="B103" s="11" t="s">
        <v>76</v>
      </c>
      <c r="C103" s="3">
        <v>210000</v>
      </c>
    </row>
    <row r="104" spans="1:3" ht="24.95" customHeight="1" x14ac:dyDescent="0.2">
      <c r="A104" s="10">
        <v>3591</v>
      </c>
      <c r="B104" s="11" t="s">
        <v>77</v>
      </c>
      <c r="C104" s="3">
        <v>350000</v>
      </c>
    </row>
    <row r="105" spans="1:3" ht="24.95" customHeight="1" x14ac:dyDescent="0.2">
      <c r="A105" s="9">
        <v>3600</v>
      </c>
      <c r="B105" s="32" t="s">
        <v>13</v>
      </c>
      <c r="C105" s="17">
        <v>1600000</v>
      </c>
    </row>
    <row r="106" spans="1:3" ht="24.95" customHeight="1" x14ac:dyDescent="0.2">
      <c r="A106" s="10">
        <v>3611</v>
      </c>
      <c r="B106" s="11" t="s">
        <v>78</v>
      </c>
      <c r="C106" s="3">
        <v>1550000</v>
      </c>
    </row>
    <row r="107" spans="1:3" ht="24.95" hidden="1" customHeight="1" x14ac:dyDescent="0.2">
      <c r="A107" s="10"/>
      <c r="B107" s="11" t="s">
        <v>109</v>
      </c>
      <c r="C107" s="3">
        <v>0</v>
      </c>
    </row>
    <row r="108" spans="1:3" ht="24.95" customHeight="1" x14ac:dyDescent="0.2">
      <c r="A108" s="10">
        <v>3661</v>
      </c>
      <c r="B108" s="11" t="s">
        <v>216</v>
      </c>
      <c r="C108" s="3">
        <v>50000</v>
      </c>
    </row>
    <row r="109" spans="1:3" ht="24.95" customHeight="1" x14ac:dyDescent="0.2">
      <c r="A109" s="9">
        <v>3700</v>
      </c>
      <c r="B109" s="32" t="s">
        <v>15</v>
      </c>
      <c r="C109" s="17">
        <v>349000</v>
      </c>
    </row>
    <row r="110" spans="1:3" ht="24.95" customHeight="1" x14ac:dyDescent="0.2">
      <c r="A110" s="10">
        <v>3721</v>
      </c>
      <c r="B110" s="11" t="s">
        <v>21</v>
      </c>
      <c r="C110" s="3">
        <v>120000</v>
      </c>
    </row>
    <row r="111" spans="1:3" ht="24.95" customHeight="1" x14ac:dyDescent="0.2">
      <c r="A111" s="10">
        <v>3751</v>
      </c>
      <c r="B111" s="11" t="s">
        <v>16</v>
      </c>
      <c r="C111" s="3">
        <v>229000</v>
      </c>
    </row>
    <row r="112" spans="1:3" ht="24.95" customHeight="1" x14ac:dyDescent="0.2">
      <c r="A112" s="9">
        <v>3800</v>
      </c>
      <c r="B112" s="32" t="s">
        <v>32</v>
      </c>
      <c r="C112" s="17">
        <v>5913500</v>
      </c>
    </row>
    <row r="113" spans="1:3" ht="24.95" customHeight="1" x14ac:dyDescent="0.2">
      <c r="A113" s="10">
        <v>3811</v>
      </c>
      <c r="B113" s="11" t="s">
        <v>33</v>
      </c>
      <c r="C113" s="3">
        <v>330000</v>
      </c>
    </row>
    <row r="114" spans="1:3" ht="24.95" customHeight="1" x14ac:dyDescent="0.2">
      <c r="A114" s="10">
        <v>3821</v>
      </c>
      <c r="B114" s="11" t="s">
        <v>34</v>
      </c>
      <c r="C114" s="3">
        <v>5523500</v>
      </c>
    </row>
    <row r="115" spans="1:3" ht="24.95" customHeight="1" x14ac:dyDescent="0.2">
      <c r="A115" s="10">
        <v>3822</v>
      </c>
      <c r="B115" s="11" t="s">
        <v>125</v>
      </c>
      <c r="C115" s="3">
        <v>50000</v>
      </c>
    </row>
    <row r="116" spans="1:3" ht="24.95" customHeight="1" x14ac:dyDescent="0.2">
      <c r="A116" s="10">
        <v>3831</v>
      </c>
      <c r="B116" s="11" t="s">
        <v>135</v>
      </c>
      <c r="C116" s="3">
        <v>10000</v>
      </c>
    </row>
    <row r="117" spans="1:3" ht="24.95" customHeight="1" x14ac:dyDescent="0.2">
      <c r="A117" s="9">
        <v>3900</v>
      </c>
      <c r="B117" s="32" t="s">
        <v>25</v>
      </c>
      <c r="C117" s="17">
        <v>10252000</v>
      </c>
    </row>
    <row r="118" spans="1:3" ht="24.95" customHeight="1" x14ac:dyDescent="0.2">
      <c r="A118" s="10">
        <v>3921</v>
      </c>
      <c r="B118" s="11" t="s">
        <v>79</v>
      </c>
      <c r="C118" s="3">
        <v>100000</v>
      </c>
    </row>
    <row r="119" spans="1:3" ht="24.95" customHeight="1" x14ac:dyDescent="0.2">
      <c r="A119" s="10">
        <v>3941</v>
      </c>
      <c r="B119" s="11" t="s">
        <v>188</v>
      </c>
      <c r="C119" s="3">
        <v>800000</v>
      </c>
    </row>
    <row r="120" spans="1:3" ht="24.95" customHeight="1" x14ac:dyDescent="0.2">
      <c r="A120" s="10">
        <v>3951</v>
      </c>
      <c r="B120" s="11" t="s">
        <v>80</v>
      </c>
      <c r="C120" s="3">
        <v>100000</v>
      </c>
    </row>
    <row r="121" spans="1:3" ht="24.95" customHeight="1" x14ac:dyDescent="0.2">
      <c r="A121" s="10">
        <v>3961</v>
      </c>
      <c r="B121" s="11" t="s">
        <v>26</v>
      </c>
      <c r="C121" s="3">
        <v>52000</v>
      </c>
    </row>
    <row r="122" spans="1:3" ht="24.95" customHeight="1" x14ac:dyDescent="0.2">
      <c r="A122" s="10">
        <v>3981</v>
      </c>
      <c r="B122" s="11" t="s">
        <v>81</v>
      </c>
      <c r="C122" s="3">
        <v>4000000</v>
      </c>
    </row>
    <row r="123" spans="1:3" ht="24.95" customHeight="1" x14ac:dyDescent="0.2">
      <c r="A123" s="10">
        <v>3991</v>
      </c>
      <c r="B123" s="11" t="s">
        <v>217</v>
      </c>
      <c r="C123" s="3">
        <v>200000</v>
      </c>
    </row>
    <row r="124" spans="1:3" ht="24.95" customHeight="1" x14ac:dyDescent="0.2">
      <c r="A124" s="10">
        <v>3992</v>
      </c>
      <c r="B124" s="11" t="s">
        <v>129</v>
      </c>
      <c r="C124" s="3">
        <v>5000000</v>
      </c>
    </row>
    <row r="125" spans="1:3" ht="24.95" customHeight="1" x14ac:dyDescent="0.2">
      <c r="A125" s="8">
        <v>4000</v>
      </c>
      <c r="B125" s="33" t="s">
        <v>35</v>
      </c>
      <c r="C125" s="16">
        <v>41924296.299999997</v>
      </c>
    </row>
    <row r="126" spans="1:3" ht="24.95" customHeight="1" x14ac:dyDescent="0.2">
      <c r="A126" s="9">
        <v>4200</v>
      </c>
      <c r="B126" s="32" t="s">
        <v>148</v>
      </c>
      <c r="C126" s="17">
        <v>16283970.57</v>
      </c>
    </row>
    <row r="127" spans="1:3" ht="24.95" customHeight="1" x14ac:dyDescent="0.2">
      <c r="A127" s="10">
        <v>4211</v>
      </c>
      <c r="B127" s="11" t="s">
        <v>82</v>
      </c>
      <c r="C127" s="3">
        <v>16283970.57</v>
      </c>
    </row>
    <row r="128" spans="1:3" ht="24.95" customHeight="1" x14ac:dyDescent="0.2">
      <c r="A128" s="9">
        <v>4300</v>
      </c>
      <c r="B128" s="32" t="s">
        <v>136</v>
      </c>
      <c r="C128" s="17">
        <v>3300000</v>
      </c>
    </row>
    <row r="129" spans="1:3" ht="24.95" customHeight="1" x14ac:dyDescent="0.2">
      <c r="A129" s="10">
        <v>4332</v>
      </c>
      <c r="B129" s="11" t="s">
        <v>136</v>
      </c>
      <c r="C129" s="3">
        <v>3000000</v>
      </c>
    </row>
    <row r="130" spans="1:3" ht="24.95" customHeight="1" x14ac:dyDescent="0.2">
      <c r="A130" s="10">
        <v>4333</v>
      </c>
      <c r="B130" s="11" t="e">
        <f>#REF!</f>
        <v>#REF!</v>
      </c>
      <c r="C130" s="3">
        <v>300000</v>
      </c>
    </row>
    <row r="131" spans="1:3" ht="24.95" customHeight="1" x14ac:dyDescent="0.2">
      <c r="A131" s="9">
        <v>4400</v>
      </c>
      <c r="B131" s="32" t="s">
        <v>36</v>
      </c>
      <c r="C131" s="17">
        <v>22340325.73</v>
      </c>
    </row>
    <row r="132" spans="1:3" ht="24.95" customHeight="1" x14ac:dyDescent="0.2">
      <c r="A132" s="10">
        <v>4410</v>
      </c>
      <c r="B132" s="11" t="e">
        <f>#REF!</f>
        <v>#REF!</v>
      </c>
      <c r="C132" s="3">
        <v>2582325.73</v>
      </c>
    </row>
    <row r="133" spans="1:3" ht="24.95" customHeight="1" x14ac:dyDescent="0.2">
      <c r="A133" s="10">
        <v>4411</v>
      </c>
      <c r="B133" s="11" t="s">
        <v>37</v>
      </c>
      <c r="C133" s="3">
        <v>15612000</v>
      </c>
    </row>
    <row r="134" spans="1:3" ht="24.95" customHeight="1" x14ac:dyDescent="0.2">
      <c r="A134" s="10">
        <v>4421</v>
      </c>
      <c r="B134" s="11" t="s">
        <v>166</v>
      </c>
      <c r="C134" s="3">
        <v>300000</v>
      </c>
    </row>
    <row r="135" spans="1:3" ht="24.95" customHeight="1" x14ac:dyDescent="0.2">
      <c r="A135" s="10">
        <v>4422</v>
      </c>
      <c r="B135" s="11" t="s">
        <v>173</v>
      </c>
      <c r="C135" s="3">
        <v>2000000</v>
      </c>
    </row>
    <row r="136" spans="1:3" ht="24.95" customHeight="1" x14ac:dyDescent="0.2">
      <c r="A136" s="10">
        <v>4431</v>
      </c>
      <c r="B136" s="11" t="s">
        <v>83</v>
      </c>
      <c r="C136" s="3">
        <v>156000</v>
      </c>
    </row>
    <row r="137" spans="1:3" ht="24.95" hidden="1" customHeight="1" x14ac:dyDescent="0.2">
      <c r="A137" s="10"/>
      <c r="B137" s="11" t="s">
        <v>190</v>
      </c>
      <c r="C137" s="3">
        <v>0</v>
      </c>
    </row>
    <row r="138" spans="1:3" ht="24.95" customHeight="1" x14ac:dyDescent="0.2">
      <c r="A138" s="10">
        <v>4441</v>
      </c>
      <c r="B138" s="11" t="e">
        <f>#REF!</f>
        <v>#REF!</v>
      </c>
      <c r="C138" s="3">
        <v>100000</v>
      </c>
    </row>
    <row r="139" spans="1:3" ht="24.95" customHeight="1" x14ac:dyDescent="0.2">
      <c r="A139" s="10">
        <v>4451</v>
      </c>
      <c r="B139" s="11" t="s">
        <v>84</v>
      </c>
      <c r="C139" s="3">
        <v>1040000</v>
      </c>
    </row>
    <row r="140" spans="1:3" ht="24.95" customHeight="1" x14ac:dyDescent="0.2">
      <c r="A140" s="10">
        <v>4481</v>
      </c>
      <c r="B140" s="11" t="s">
        <v>38</v>
      </c>
      <c r="C140" s="3">
        <v>550000</v>
      </c>
    </row>
    <row r="141" spans="1:3" ht="24.95" customHeight="1" x14ac:dyDescent="0.2">
      <c r="A141" s="8">
        <v>5000</v>
      </c>
      <c r="B141" s="34" t="s">
        <v>28</v>
      </c>
      <c r="C141" s="18">
        <v>7611000</v>
      </c>
    </row>
    <row r="142" spans="1:3" ht="24.95" customHeight="1" x14ac:dyDescent="0.2">
      <c r="A142" s="9">
        <v>5100</v>
      </c>
      <c r="B142" s="32" t="s">
        <v>85</v>
      </c>
      <c r="C142" s="17">
        <v>570000</v>
      </c>
    </row>
    <row r="143" spans="1:3" ht="24.95" customHeight="1" x14ac:dyDescent="0.2">
      <c r="A143" s="10">
        <v>5111</v>
      </c>
      <c r="B143" s="11" t="s">
        <v>27</v>
      </c>
      <c r="C143" s="3">
        <v>120000</v>
      </c>
    </row>
    <row r="144" spans="1:3" ht="24.95" customHeight="1" x14ac:dyDescent="0.2">
      <c r="A144" s="10">
        <v>5151</v>
      </c>
      <c r="B144" s="11" t="s">
        <v>149</v>
      </c>
      <c r="C144" s="3">
        <v>350000</v>
      </c>
    </row>
    <row r="145" spans="1:3" ht="24.95" customHeight="1" x14ac:dyDescent="0.2">
      <c r="A145" s="10">
        <v>5191</v>
      </c>
      <c r="B145" s="11" t="s">
        <v>86</v>
      </c>
      <c r="C145" s="3">
        <v>100000</v>
      </c>
    </row>
    <row r="146" spans="1:3" ht="24.95" customHeight="1" x14ac:dyDescent="0.2">
      <c r="A146" s="9">
        <v>5200</v>
      </c>
      <c r="B146" s="32" t="s">
        <v>154</v>
      </c>
      <c r="C146" s="17">
        <v>1050000</v>
      </c>
    </row>
    <row r="147" spans="1:3" ht="24.95" customHeight="1" x14ac:dyDescent="0.2">
      <c r="A147" s="10">
        <v>5211</v>
      </c>
      <c r="B147" s="11" t="s">
        <v>87</v>
      </c>
      <c r="C147" s="3">
        <v>50000</v>
      </c>
    </row>
    <row r="148" spans="1:3" ht="24.95" hidden="1" customHeight="1" x14ac:dyDescent="0.2">
      <c r="A148" s="10"/>
      <c r="B148" s="11" t="s">
        <v>138</v>
      </c>
      <c r="C148" s="3">
        <v>0</v>
      </c>
    </row>
    <row r="149" spans="1:3" ht="24.95" customHeight="1" x14ac:dyDescent="0.2">
      <c r="A149" s="10">
        <v>5231</v>
      </c>
      <c r="B149" s="11" t="s">
        <v>215</v>
      </c>
      <c r="C149" s="3">
        <v>1000000</v>
      </c>
    </row>
    <row r="150" spans="1:3" ht="24.95" customHeight="1" x14ac:dyDescent="0.2">
      <c r="A150" s="9">
        <v>5400</v>
      </c>
      <c r="B150" s="32" t="s">
        <v>150</v>
      </c>
      <c r="C150" s="17">
        <v>4000000</v>
      </c>
    </row>
    <row r="151" spans="1:3" ht="24.95" customHeight="1" x14ac:dyDescent="0.2">
      <c r="A151" s="10">
        <v>5411</v>
      </c>
      <c r="B151" s="11" t="s">
        <v>189</v>
      </c>
      <c r="C151" s="3">
        <v>4000000</v>
      </c>
    </row>
    <row r="152" spans="1:3" ht="24.95" customHeight="1" x14ac:dyDescent="0.2">
      <c r="A152" s="20">
        <v>5500</v>
      </c>
      <c r="B152" s="36" t="s">
        <v>195</v>
      </c>
      <c r="C152" s="21">
        <v>1000000</v>
      </c>
    </row>
    <row r="153" spans="1:3" ht="24.95" customHeight="1" x14ac:dyDescent="0.2">
      <c r="A153" s="10">
        <v>5511</v>
      </c>
      <c r="B153" s="11" t="s">
        <v>195</v>
      </c>
      <c r="C153" s="3">
        <v>1000000</v>
      </c>
    </row>
    <row r="154" spans="1:3" ht="24.95" customHeight="1" x14ac:dyDescent="0.2">
      <c r="A154" s="9">
        <v>5600</v>
      </c>
      <c r="B154" s="32" t="s">
        <v>88</v>
      </c>
      <c r="C154" s="17">
        <v>311000</v>
      </c>
    </row>
    <row r="155" spans="1:3" ht="24.95" customHeight="1" x14ac:dyDescent="0.2">
      <c r="A155" s="10">
        <v>5651</v>
      </c>
      <c r="B155" s="11" t="s">
        <v>196</v>
      </c>
      <c r="C155" s="3">
        <v>30000</v>
      </c>
    </row>
    <row r="156" spans="1:3" ht="24.95" customHeight="1" x14ac:dyDescent="0.2">
      <c r="A156" s="10">
        <v>5661</v>
      </c>
      <c r="B156" s="11" t="e">
        <f>#REF!</f>
        <v>#REF!</v>
      </c>
      <c r="C156" s="3">
        <v>1000</v>
      </c>
    </row>
    <row r="157" spans="1:3" ht="24.95" customHeight="1" x14ac:dyDescent="0.2">
      <c r="A157" s="10">
        <v>5671</v>
      </c>
      <c r="B157" s="11" t="s">
        <v>89</v>
      </c>
      <c r="C157" s="3">
        <v>280000</v>
      </c>
    </row>
    <row r="158" spans="1:3" ht="24.95" customHeight="1" x14ac:dyDescent="0.2">
      <c r="A158" s="9">
        <v>5700</v>
      </c>
      <c r="B158" s="32" t="s">
        <v>118</v>
      </c>
      <c r="C158" s="17">
        <v>30000</v>
      </c>
    </row>
    <row r="159" spans="1:3" ht="24.95" customHeight="1" x14ac:dyDescent="0.2">
      <c r="A159" s="10">
        <v>5781</v>
      </c>
      <c r="B159" s="11" t="s">
        <v>119</v>
      </c>
      <c r="C159" s="3">
        <v>30000</v>
      </c>
    </row>
    <row r="160" spans="1:3" ht="24.95" customHeight="1" x14ac:dyDescent="0.2">
      <c r="A160" s="9">
        <v>5800</v>
      </c>
      <c r="B160" s="32" t="s">
        <v>90</v>
      </c>
      <c r="C160" s="17">
        <v>500000</v>
      </c>
    </row>
    <row r="161" spans="1:3" ht="24.95" customHeight="1" x14ac:dyDescent="0.2">
      <c r="A161" s="10">
        <v>5891</v>
      </c>
      <c r="B161" s="11" t="s">
        <v>91</v>
      </c>
      <c r="C161" s="3">
        <v>500000</v>
      </c>
    </row>
    <row r="162" spans="1:3" ht="24.95" customHeight="1" x14ac:dyDescent="0.2">
      <c r="A162" s="9">
        <v>5900</v>
      </c>
      <c r="B162" s="32" t="s">
        <v>92</v>
      </c>
      <c r="C162" s="17">
        <v>150000</v>
      </c>
    </row>
    <row r="163" spans="1:3" ht="24.95" customHeight="1" x14ac:dyDescent="0.2">
      <c r="A163" s="10">
        <v>5971</v>
      </c>
      <c r="B163" s="11" t="s">
        <v>93</v>
      </c>
      <c r="C163" s="3">
        <v>150000</v>
      </c>
    </row>
    <row r="164" spans="1:3" ht="24.95" customHeight="1" x14ac:dyDescent="0.2">
      <c r="A164" s="8">
        <v>6000</v>
      </c>
      <c r="B164" s="33" t="s">
        <v>153</v>
      </c>
      <c r="C164" s="16">
        <v>190701107.76000005</v>
      </c>
    </row>
    <row r="165" spans="1:3" ht="24.95" customHeight="1" x14ac:dyDescent="0.2">
      <c r="A165" s="9">
        <v>6100</v>
      </c>
      <c r="B165" s="32" t="s">
        <v>159</v>
      </c>
      <c r="C165" s="17">
        <v>190201107.76000005</v>
      </c>
    </row>
    <row r="166" spans="1:3" ht="24.95" customHeight="1" x14ac:dyDescent="0.2">
      <c r="A166" s="10">
        <v>6141</v>
      </c>
      <c r="B166" s="11" t="s">
        <v>160</v>
      </c>
      <c r="C166" s="3">
        <v>190201107.76000005</v>
      </c>
    </row>
    <row r="167" spans="1:3" ht="24.95" hidden="1" customHeight="1" x14ac:dyDescent="0.2">
      <c r="A167" s="10">
        <v>6171</v>
      </c>
      <c r="B167" s="11" t="s">
        <v>174</v>
      </c>
      <c r="C167" s="3"/>
    </row>
    <row r="168" spans="1:3" ht="24.95" customHeight="1" x14ac:dyDescent="0.2">
      <c r="A168" s="9">
        <v>6300</v>
      </c>
      <c r="B168" s="32" t="s">
        <v>163</v>
      </c>
      <c r="C168" s="17">
        <v>500000</v>
      </c>
    </row>
    <row r="169" spans="1:3" ht="30" customHeight="1" x14ac:dyDescent="0.2">
      <c r="A169" s="10">
        <v>6311</v>
      </c>
      <c r="B169" s="11" t="s">
        <v>164</v>
      </c>
      <c r="C169" s="3">
        <v>500000</v>
      </c>
    </row>
    <row r="170" spans="1:3" ht="24.95" customHeight="1" x14ac:dyDescent="0.2">
      <c r="A170" s="8">
        <v>7000</v>
      </c>
      <c r="B170" s="33" t="s">
        <v>151</v>
      </c>
      <c r="C170" s="16">
        <v>12318536.949999999</v>
      </c>
    </row>
    <row r="171" spans="1:3" ht="24.95" customHeight="1" x14ac:dyDescent="0.2">
      <c r="A171" s="9">
        <v>7900</v>
      </c>
      <c r="B171" s="32" t="s">
        <v>152</v>
      </c>
      <c r="C171" s="17">
        <v>12318536.949999999</v>
      </c>
    </row>
    <row r="172" spans="1:3" ht="24.95" customHeight="1" x14ac:dyDescent="0.2">
      <c r="A172" s="10">
        <v>7991</v>
      </c>
      <c r="B172" s="11" t="s">
        <v>192</v>
      </c>
      <c r="C172" s="3">
        <v>12318536.949999999</v>
      </c>
    </row>
    <row r="173" spans="1:3" ht="24.95" customHeight="1" x14ac:dyDescent="0.2">
      <c r="A173" s="8">
        <v>8000</v>
      </c>
      <c r="B173" s="33" t="s">
        <v>94</v>
      </c>
      <c r="C173" s="16">
        <v>3150000</v>
      </c>
    </row>
    <row r="174" spans="1:3" ht="24.95" customHeight="1" x14ac:dyDescent="0.2">
      <c r="A174" s="9">
        <v>8500</v>
      </c>
      <c r="B174" s="32" t="s">
        <v>95</v>
      </c>
      <c r="C174" s="17">
        <v>3150000</v>
      </c>
    </row>
    <row r="175" spans="1:3" ht="24.95" customHeight="1" x14ac:dyDescent="0.2">
      <c r="A175" s="10">
        <v>8511</v>
      </c>
      <c r="B175" s="11" t="s">
        <v>96</v>
      </c>
      <c r="C175" s="3">
        <v>500000</v>
      </c>
    </row>
    <row r="176" spans="1:3" ht="24.95" customHeight="1" x14ac:dyDescent="0.2">
      <c r="A176" s="10">
        <v>8521</v>
      </c>
      <c r="B176" s="11" t="s">
        <v>172</v>
      </c>
      <c r="C176" s="3">
        <v>850000</v>
      </c>
    </row>
    <row r="177" spans="1:3" ht="24.95" customHeight="1" x14ac:dyDescent="0.2">
      <c r="A177" s="10">
        <v>8531</v>
      </c>
      <c r="B177" s="11" t="s">
        <v>175</v>
      </c>
      <c r="C177" s="3">
        <v>1800000</v>
      </c>
    </row>
    <row r="178" spans="1:3" ht="24.95" customHeight="1" x14ac:dyDescent="0.2">
      <c r="A178" s="8">
        <v>9000</v>
      </c>
      <c r="B178" s="33" t="s">
        <v>97</v>
      </c>
      <c r="C178" s="16">
        <v>600000</v>
      </c>
    </row>
    <row r="179" spans="1:3" ht="24.95" customHeight="1" x14ac:dyDescent="0.2">
      <c r="A179" s="9">
        <v>9200</v>
      </c>
      <c r="B179" s="32" t="s">
        <v>191</v>
      </c>
      <c r="C179" s="17">
        <v>50000</v>
      </c>
    </row>
    <row r="180" spans="1:3" ht="24.95" customHeight="1" x14ac:dyDescent="0.2">
      <c r="A180" s="10">
        <v>9212</v>
      </c>
      <c r="B180" s="11" t="s">
        <v>158</v>
      </c>
      <c r="C180" s="3">
        <v>50000</v>
      </c>
    </row>
    <row r="181" spans="1:3" ht="24.95" customHeight="1" x14ac:dyDescent="0.2">
      <c r="A181" s="9">
        <v>9300</v>
      </c>
      <c r="B181" s="32" t="s">
        <v>98</v>
      </c>
      <c r="C181" s="17">
        <v>550000</v>
      </c>
    </row>
    <row r="182" spans="1:3" ht="24.95" customHeight="1" x14ac:dyDescent="0.2">
      <c r="A182" s="10">
        <v>9311</v>
      </c>
      <c r="B182" s="11" t="s">
        <v>99</v>
      </c>
      <c r="C182" s="3">
        <v>50000</v>
      </c>
    </row>
    <row r="183" spans="1:3" ht="24.95" customHeight="1" x14ac:dyDescent="0.2">
      <c r="A183" s="10">
        <v>9911</v>
      </c>
      <c r="B183" s="11" t="s">
        <v>100</v>
      </c>
      <c r="C183" s="3">
        <v>500000</v>
      </c>
    </row>
    <row r="184" spans="1:3" ht="24.95" customHeight="1" x14ac:dyDescent="0.2">
      <c r="A184" s="37" t="s">
        <v>161</v>
      </c>
      <c r="B184" s="38"/>
      <c r="C184" s="19">
        <v>555318172.2816987</v>
      </c>
    </row>
    <row r="185" spans="1:3" ht="24.95" customHeight="1" x14ac:dyDescent="0.2">
      <c r="A185" s="12"/>
      <c r="B185" s="5"/>
      <c r="C185" s="2"/>
    </row>
    <row r="186" spans="1:3" ht="24.95" customHeight="1" x14ac:dyDescent="0.2">
      <c r="A186" s="12"/>
      <c r="B186" s="5"/>
      <c r="C186" s="2"/>
    </row>
    <row r="187" spans="1:3" ht="24.95" customHeight="1" x14ac:dyDescent="0.2">
      <c r="A187" s="12"/>
      <c r="B187" s="5"/>
      <c r="C187" s="2"/>
    </row>
    <row r="188" spans="1:3" ht="24.95" customHeight="1" x14ac:dyDescent="0.2">
      <c r="A188" s="4"/>
      <c r="B188" s="1"/>
      <c r="C188" s="2"/>
    </row>
    <row r="189" spans="1:3" ht="24.95" customHeight="1" x14ac:dyDescent="0.2">
      <c r="A189" s="4"/>
      <c r="B189" s="1"/>
      <c r="C189" s="2"/>
    </row>
    <row r="190" spans="1:3" ht="24.95" customHeight="1" x14ac:dyDescent="0.2">
      <c r="A190" s="4"/>
      <c r="B190" s="1"/>
      <c r="C190" s="2"/>
    </row>
    <row r="191" spans="1:3" ht="24.95" customHeight="1" x14ac:dyDescent="0.2">
      <c r="A191" s="4"/>
      <c r="B191" s="1"/>
      <c r="C191" s="2"/>
    </row>
    <row r="192" spans="1:3" ht="24.95" customHeight="1" x14ac:dyDescent="0.2">
      <c r="A192" s="1"/>
      <c r="B192" s="1"/>
      <c r="C192" s="1"/>
    </row>
    <row r="193" spans="1:3" ht="24.95" customHeight="1" x14ac:dyDescent="0.2">
      <c r="A193" s="1"/>
      <c r="B193" s="1"/>
      <c r="C193" s="1"/>
    </row>
    <row r="194" spans="1:3" ht="24.95" customHeight="1" x14ac:dyDescent="0.2">
      <c r="A194" s="1"/>
      <c r="B194" s="1"/>
      <c r="C194" s="1"/>
    </row>
    <row r="195" spans="1:3" ht="24.95" customHeight="1" x14ac:dyDescent="0.2">
      <c r="A195" s="1"/>
      <c r="B195" s="1"/>
      <c r="C195" s="1"/>
    </row>
    <row r="196" spans="1:3" ht="24.95" customHeight="1" x14ac:dyDescent="0.2">
      <c r="A196" s="1"/>
      <c r="B196" s="1"/>
      <c r="C196" s="1"/>
    </row>
    <row r="197" spans="1:3" ht="24.95" customHeight="1" x14ac:dyDescent="0.2">
      <c r="A197" s="1"/>
      <c r="B197" s="1"/>
      <c r="C197" s="1"/>
    </row>
    <row r="198" spans="1:3" ht="24.95" customHeight="1" x14ac:dyDescent="0.2">
      <c r="A198" s="1"/>
      <c r="B198" s="1"/>
      <c r="C198" s="1"/>
    </row>
    <row r="199" spans="1:3" ht="24.95" customHeight="1" x14ac:dyDescent="0.2">
      <c r="A199" s="1"/>
      <c r="B199" s="1"/>
      <c r="C199" s="1"/>
    </row>
    <row r="200" spans="1:3" ht="24.95" customHeight="1" x14ac:dyDescent="0.2">
      <c r="A200" s="1"/>
      <c r="B200" s="1"/>
      <c r="C200" s="1"/>
    </row>
    <row r="201" spans="1:3" ht="24.95" customHeight="1" x14ac:dyDescent="0.2">
      <c r="A201" s="1"/>
      <c r="B201" s="1"/>
      <c r="C201" s="1"/>
    </row>
    <row r="202" spans="1:3" ht="24.95" customHeight="1" x14ac:dyDescent="0.2">
      <c r="A202" s="1"/>
      <c r="B202" s="1"/>
      <c r="C202" s="1"/>
    </row>
    <row r="203" spans="1:3" ht="24.95" customHeight="1" x14ac:dyDescent="0.2">
      <c r="A203" s="1"/>
      <c r="B203" s="1"/>
      <c r="C203" s="1"/>
    </row>
    <row r="204" spans="1:3" ht="24.95" customHeight="1" x14ac:dyDescent="0.2">
      <c r="A204" s="1"/>
      <c r="B204" s="1"/>
      <c r="C204" s="1"/>
    </row>
    <row r="205" spans="1:3" ht="24.95" customHeight="1" x14ac:dyDescent="0.2">
      <c r="A205" s="1"/>
      <c r="B205" s="1"/>
      <c r="C205" s="1"/>
    </row>
    <row r="206" spans="1:3" ht="24.95" customHeight="1" x14ac:dyDescent="0.2">
      <c r="A206" s="1"/>
      <c r="B206" s="1"/>
      <c r="C206" s="1"/>
    </row>
    <row r="207" spans="1:3" ht="24.95" customHeight="1" x14ac:dyDescent="0.2">
      <c r="A207" s="1"/>
      <c r="B207" s="1"/>
      <c r="C207" s="1"/>
    </row>
    <row r="208" spans="1:3" ht="24.95" customHeight="1" x14ac:dyDescent="0.2">
      <c r="A208" s="1"/>
      <c r="B208" s="1"/>
      <c r="C208" s="1"/>
    </row>
    <row r="209" spans="1:3" ht="24.95" customHeight="1" x14ac:dyDescent="0.2">
      <c r="A209" s="1"/>
      <c r="B209" s="1"/>
      <c r="C209" s="1"/>
    </row>
    <row r="210" spans="1:3" ht="24.95" customHeight="1" x14ac:dyDescent="0.2">
      <c r="A210" s="1"/>
      <c r="B210" s="1"/>
      <c r="C210" s="1"/>
    </row>
    <row r="211" spans="1:3" ht="24.95" customHeight="1" x14ac:dyDescent="0.2">
      <c r="A211" s="1"/>
      <c r="B211" s="1"/>
      <c r="C211" s="1"/>
    </row>
    <row r="212" spans="1:3" ht="24.95" customHeight="1" x14ac:dyDescent="0.2">
      <c r="A212" s="1"/>
      <c r="B212" s="1"/>
      <c r="C212" s="1"/>
    </row>
    <row r="213" spans="1:3" ht="24.95" customHeight="1" x14ac:dyDescent="0.2">
      <c r="A213" s="1"/>
      <c r="B213" s="1"/>
      <c r="C213" s="1"/>
    </row>
    <row r="214" spans="1:3" ht="24.95" customHeight="1" x14ac:dyDescent="0.2">
      <c r="A214" s="1"/>
      <c r="B214" s="1"/>
      <c r="C214" s="1"/>
    </row>
    <row r="215" spans="1:3" ht="24.95" customHeight="1" x14ac:dyDescent="0.2">
      <c r="A215" s="1"/>
      <c r="B215" s="1"/>
      <c r="C215" s="1"/>
    </row>
    <row r="216" spans="1:3" ht="24.95" customHeight="1" x14ac:dyDescent="0.2">
      <c r="A216" s="1"/>
      <c r="B216" s="1"/>
      <c r="C216" s="1"/>
    </row>
    <row r="217" spans="1:3" ht="24.95" customHeight="1" x14ac:dyDescent="0.2">
      <c r="A217" s="1"/>
      <c r="B217" s="1"/>
      <c r="C217" s="1"/>
    </row>
    <row r="218" spans="1:3" ht="24.95" customHeight="1" x14ac:dyDescent="0.2">
      <c r="A218" s="1"/>
      <c r="B218" s="1"/>
      <c r="C218" s="1"/>
    </row>
    <row r="219" spans="1:3" ht="24.95" customHeight="1" x14ac:dyDescent="0.2">
      <c r="A219" s="1"/>
      <c r="B219" s="1"/>
      <c r="C219" s="1"/>
    </row>
    <row r="220" spans="1:3" ht="24.95" customHeight="1" x14ac:dyDescent="0.2">
      <c r="A220" s="1"/>
      <c r="B220" s="1"/>
      <c r="C220" s="1"/>
    </row>
    <row r="221" spans="1:3" ht="24.95" customHeight="1" x14ac:dyDescent="0.2">
      <c r="A221" s="1"/>
      <c r="B221" s="1"/>
      <c r="C221" s="1"/>
    </row>
    <row r="222" spans="1:3" ht="24.95" customHeight="1" x14ac:dyDescent="0.2">
      <c r="A222" s="1"/>
      <c r="B222" s="1"/>
      <c r="C222" s="1"/>
    </row>
    <row r="223" spans="1:3" ht="24.95" customHeight="1" x14ac:dyDescent="0.2">
      <c r="A223" s="1"/>
      <c r="B223" s="1"/>
      <c r="C223" s="1"/>
    </row>
    <row r="224" spans="1:3" ht="24.95" customHeight="1" x14ac:dyDescent="0.2">
      <c r="A224" s="1"/>
      <c r="B224" s="1"/>
      <c r="C224" s="1"/>
    </row>
    <row r="225" spans="1:3" ht="24.95" customHeight="1" x14ac:dyDescent="0.2">
      <c r="A225" s="1"/>
      <c r="B225" s="1"/>
      <c r="C225" s="1"/>
    </row>
    <row r="226" spans="1:3" ht="24.95" customHeight="1" x14ac:dyDescent="0.2"/>
    <row r="227" spans="1:3" ht="24.95" customHeight="1" x14ac:dyDescent="0.2"/>
    <row r="228" spans="1:3" ht="24.95" customHeight="1" x14ac:dyDescent="0.2"/>
    <row r="229" spans="1:3" ht="24.95" customHeight="1" x14ac:dyDescent="0.2"/>
    <row r="230" spans="1:3" ht="24.95" customHeight="1" x14ac:dyDescent="0.2"/>
    <row r="231" spans="1:3" ht="24.95" customHeight="1" x14ac:dyDescent="0.2"/>
    <row r="232" spans="1:3" ht="24.95" customHeight="1" x14ac:dyDescent="0.2"/>
    <row r="233" spans="1:3" ht="24.95" customHeight="1" x14ac:dyDescent="0.2"/>
    <row r="234" spans="1:3" ht="24.95" customHeight="1" x14ac:dyDescent="0.2"/>
    <row r="235" spans="1:3" ht="24.95" customHeight="1" x14ac:dyDescent="0.2"/>
    <row r="236" spans="1:3" ht="24.95" customHeight="1" x14ac:dyDescent="0.2"/>
    <row r="237" spans="1:3" ht="24.95" customHeight="1" x14ac:dyDescent="0.2"/>
    <row r="238" spans="1:3" ht="24.95" customHeight="1" x14ac:dyDescent="0.2"/>
    <row r="239" spans="1:3" ht="24.95" customHeight="1" x14ac:dyDescent="0.2"/>
    <row r="240" spans="1:3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spans="2:3" ht="24.95" customHeight="1" x14ac:dyDescent="0.2"/>
    <row r="274" spans="2:3" ht="24.95" customHeight="1" x14ac:dyDescent="0.2"/>
    <row r="275" spans="2:3" ht="24.95" customHeight="1" x14ac:dyDescent="0.2"/>
    <row r="276" spans="2:3" ht="24.95" customHeight="1" x14ac:dyDescent="0.2">
      <c r="B276" s="6" t="s">
        <v>176</v>
      </c>
      <c r="C276" s="7"/>
    </row>
    <row r="277" spans="2:3" ht="24.95" customHeight="1" x14ac:dyDescent="0.2"/>
    <row r="278" spans="2:3" ht="24.95" customHeight="1" x14ac:dyDescent="0.2"/>
    <row r="279" spans="2:3" ht="24.95" customHeight="1" x14ac:dyDescent="0.2"/>
    <row r="280" spans="2:3" ht="24.95" customHeight="1" x14ac:dyDescent="0.2"/>
    <row r="281" spans="2:3" ht="24.95" customHeight="1" x14ac:dyDescent="0.2"/>
    <row r="282" spans="2:3" ht="24.95" customHeight="1" x14ac:dyDescent="0.2"/>
    <row r="283" spans="2:3" ht="24.95" customHeight="1" x14ac:dyDescent="0.2"/>
    <row r="284" spans="2:3" ht="24.95" customHeight="1" x14ac:dyDescent="0.2"/>
    <row r="285" spans="2:3" ht="24.95" customHeight="1" x14ac:dyDescent="0.2"/>
    <row r="286" spans="2:3" ht="24.95" customHeight="1" x14ac:dyDescent="0.2"/>
    <row r="287" spans="2:3" ht="24.95" customHeight="1" x14ac:dyDescent="0.2"/>
    <row r="288" spans="2:3" ht="24.95" customHeight="1" x14ac:dyDescent="0.2"/>
    <row r="289" spans="2:3" ht="24.95" customHeight="1" x14ac:dyDescent="0.2"/>
    <row r="290" spans="2:3" ht="24.95" customHeight="1" x14ac:dyDescent="0.2"/>
    <row r="291" spans="2:3" ht="24.95" customHeight="1" x14ac:dyDescent="0.2"/>
    <row r="292" spans="2:3" ht="24.95" customHeight="1" x14ac:dyDescent="0.2"/>
    <row r="293" spans="2:3" ht="24.95" customHeight="1" x14ac:dyDescent="0.2"/>
    <row r="294" spans="2:3" ht="24.95" customHeight="1" x14ac:dyDescent="0.2"/>
    <row r="295" spans="2:3" ht="24.95" customHeight="1" x14ac:dyDescent="0.2"/>
    <row r="296" spans="2:3" ht="24.95" customHeight="1" x14ac:dyDescent="0.2"/>
    <row r="297" spans="2:3" ht="24.95" customHeight="1" x14ac:dyDescent="0.2"/>
    <row r="298" spans="2:3" ht="24.95" customHeight="1" x14ac:dyDescent="0.2"/>
    <row r="299" spans="2:3" ht="24.95" customHeight="1" x14ac:dyDescent="0.2"/>
    <row r="300" spans="2:3" ht="24.95" customHeight="1" x14ac:dyDescent="0.2"/>
    <row r="301" spans="2:3" ht="24.95" customHeight="1" x14ac:dyDescent="0.2">
      <c r="B301" s="6" t="s">
        <v>102</v>
      </c>
      <c r="C301" s="7"/>
    </row>
    <row r="302" spans="2:3" ht="24.95" customHeight="1" x14ac:dyDescent="0.2"/>
    <row r="303" spans="2:3" ht="24.95" customHeight="1" x14ac:dyDescent="0.2"/>
    <row r="304" spans="2:3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  <row r="315" ht="24.95" customHeight="1" x14ac:dyDescent="0.2"/>
    <row r="316" ht="24.95" customHeight="1" x14ac:dyDescent="0.2"/>
    <row r="317" ht="24.95" customHeight="1" x14ac:dyDescent="0.2"/>
    <row r="318" ht="24.95" customHeight="1" x14ac:dyDescent="0.2"/>
    <row r="319" ht="24.95" customHeight="1" x14ac:dyDescent="0.2"/>
    <row r="320" ht="24.95" customHeight="1" x14ac:dyDescent="0.2"/>
    <row r="321" spans="2:3" ht="24.95" customHeight="1" x14ac:dyDescent="0.2"/>
    <row r="322" spans="2:3" ht="24.95" customHeight="1" x14ac:dyDescent="0.2"/>
    <row r="323" spans="2:3" ht="24.95" customHeight="1" x14ac:dyDescent="0.2"/>
    <row r="324" spans="2:3" ht="24.95" customHeight="1" x14ac:dyDescent="0.2"/>
    <row r="325" spans="2:3" ht="24.95" customHeight="1" x14ac:dyDescent="0.2"/>
    <row r="326" spans="2:3" ht="24.95" customHeight="1" x14ac:dyDescent="0.2"/>
    <row r="327" spans="2:3" ht="24.95" customHeight="1" x14ac:dyDescent="0.2"/>
    <row r="328" spans="2:3" ht="24.95" customHeight="1" x14ac:dyDescent="0.2"/>
    <row r="329" spans="2:3" ht="24.95" customHeight="1" x14ac:dyDescent="0.2"/>
    <row r="330" spans="2:3" ht="24.95" customHeight="1" x14ac:dyDescent="0.2"/>
    <row r="331" spans="2:3" ht="24.95" customHeight="1" x14ac:dyDescent="0.2"/>
    <row r="332" spans="2:3" ht="24.95" customHeight="1" x14ac:dyDescent="0.2"/>
    <row r="333" spans="2:3" ht="24.95" customHeight="1" x14ac:dyDescent="0.2"/>
    <row r="334" spans="2:3" ht="24.95" customHeight="1" x14ac:dyDescent="0.2">
      <c r="B334" s="6" t="s">
        <v>101</v>
      </c>
      <c r="C334" s="7"/>
    </row>
    <row r="335" spans="2:3" ht="24.95" customHeight="1" x14ac:dyDescent="0.2"/>
    <row r="336" spans="2:3" ht="24.95" customHeight="1" x14ac:dyDescent="0.2"/>
    <row r="337" ht="24.95" customHeight="1" x14ac:dyDescent="0.2"/>
    <row r="338" ht="24.95" customHeight="1" x14ac:dyDescent="0.2"/>
    <row r="339" ht="24.95" customHeight="1" x14ac:dyDescent="0.2"/>
    <row r="340" ht="24.95" customHeight="1" x14ac:dyDescent="0.2"/>
    <row r="341" ht="24.95" customHeight="1" x14ac:dyDescent="0.2"/>
    <row r="342" ht="24.95" customHeight="1" x14ac:dyDescent="0.2"/>
    <row r="343" ht="24.95" customHeight="1" x14ac:dyDescent="0.2"/>
    <row r="344" ht="24.95" customHeight="1" x14ac:dyDescent="0.2"/>
    <row r="345" ht="24.95" customHeight="1" x14ac:dyDescent="0.2"/>
    <row r="346" ht="24.95" customHeight="1" x14ac:dyDescent="0.2"/>
    <row r="347" ht="24.95" customHeight="1" x14ac:dyDescent="0.2"/>
    <row r="348" ht="24.95" customHeight="1" x14ac:dyDescent="0.2"/>
    <row r="349" ht="24.95" customHeight="1" x14ac:dyDescent="0.2"/>
    <row r="350" ht="24.95" customHeight="1" x14ac:dyDescent="0.2"/>
    <row r="351" ht="24.95" customHeight="1" x14ac:dyDescent="0.2"/>
    <row r="352" ht="24.95" customHeight="1" x14ac:dyDescent="0.2"/>
    <row r="353" spans="2:3" ht="24.95" customHeight="1" x14ac:dyDescent="0.2"/>
    <row r="354" spans="2:3" ht="24.95" hidden="1" customHeight="1" x14ac:dyDescent="0.2"/>
    <row r="355" spans="2:3" ht="24.95" hidden="1" customHeight="1" x14ac:dyDescent="0.2"/>
    <row r="356" spans="2:3" ht="24.95" customHeight="1" x14ac:dyDescent="0.2"/>
    <row r="357" spans="2:3" ht="24.95" customHeight="1" x14ac:dyDescent="0.2"/>
    <row r="358" spans="2:3" ht="24.95" customHeight="1" x14ac:dyDescent="0.2"/>
    <row r="359" spans="2:3" ht="24.95" customHeight="1" x14ac:dyDescent="0.2"/>
    <row r="360" spans="2:3" ht="24.95" customHeight="1" x14ac:dyDescent="0.2">
      <c r="B360" s="6" t="s">
        <v>177</v>
      </c>
      <c r="C360" s="7"/>
    </row>
    <row r="361" spans="2:3" ht="24.95" customHeight="1" x14ac:dyDescent="0.2"/>
    <row r="362" spans="2:3" ht="24.95" customHeight="1" x14ac:dyDescent="0.2"/>
    <row r="363" spans="2:3" ht="24.95" customHeight="1" x14ac:dyDescent="0.2"/>
    <row r="364" spans="2:3" ht="24.95" customHeight="1" x14ac:dyDescent="0.2"/>
    <row r="365" spans="2:3" ht="24.95" customHeight="1" x14ac:dyDescent="0.2"/>
    <row r="366" spans="2:3" ht="24.95" customHeight="1" x14ac:dyDescent="0.2"/>
    <row r="367" spans="2:3" ht="24.95" customHeight="1" x14ac:dyDescent="0.2"/>
    <row r="368" spans="2:3" ht="24.95" customHeight="1" x14ac:dyDescent="0.2"/>
    <row r="369" ht="24.95" customHeight="1" x14ac:dyDescent="0.2"/>
    <row r="370" ht="24.95" customHeight="1" x14ac:dyDescent="0.2"/>
    <row r="371" ht="24.95" customHeight="1" x14ac:dyDescent="0.2"/>
    <row r="372" ht="24.95" customHeight="1" x14ac:dyDescent="0.2"/>
    <row r="373" ht="24.95" customHeight="1" x14ac:dyDescent="0.2"/>
    <row r="374" ht="24.95" customHeight="1" x14ac:dyDescent="0.2"/>
    <row r="375" ht="24.95" customHeight="1" x14ac:dyDescent="0.2"/>
    <row r="376" ht="24.95" customHeight="1" x14ac:dyDescent="0.2"/>
    <row r="377" ht="24.95" customHeight="1" x14ac:dyDescent="0.2"/>
    <row r="378" ht="24.95" hidden="1" customHeight="1" x14ac:dyDescent="0.2"/>
    <row r="379" ht="24.95" hidden="1" customHeight="1" x14ac:dyDescent="0.2"/>
    <row r="380" ht="24.95" customHeight="1" x14ac:dyDescent="0.2"/>
    <row r="381" ht="24.95" customHeight="1" x14ac:dyDescent="0.2"/>
    <row r="382" ht="24.95" customHeight="1" x14ac:dyDescent="0.2"/>
    <row r="383" ht="24.95" customHeight="1" x14ac:dyDescent="0.2"/>
    <row r="384" ht="24.95" customHeight="1" x14ac:dyDescent="0.2"/>
    <row r="385" ht="24.95" customHeight="1" x14ac:dyDescent="0.2"/>
    <row r="386" ht="24.95" customHeight="1" x14ac:dyDescent="0.2"/>
    <row r="387" ht="24.95" customHeight="1" x14ac:dyDescent="0.2"/>
    <row r="388" ht="24.95" customHeight="1" x14ac:dyDescent="0.2"/>
    <row r="389" ht="24.95" customHeight="1" x14ac:dyDescent="0.2"/>
    <row r="390" ht="24.95" hidden="1" customHeight="1" x14ac:dyDescent="0.2"/>
    <row r="391" ht="24.95" hidden="1" customHeight="1" x14ac:dyDescent="0.2"/>
    <row r="392" ht="24.95" hidden="1" customHeight="1" x14ac:dyDescent="0.2"/>
    <row r="393" ht="24.95" customHeight="1" x14ac:dyDescent="0.2"/>
    <row r="394" ht="24.95" customHeight="1" x14ac:dyDescent="0.2"/>
    <row r="395" ht="24.95" customHeight="1" x14ac:dyDescent="0.2"/>
    <row r="396" ht="24.95" customHeight="1" x14ac:dyDescent="0.2"/>
    <row r="397" ht="24.95" customHeight="1" x14ac:dyDescent="0.2"/>
    <row r="398" ht="24.95" customHeight="1" x14ac:dyDescent="0.2"/>
    <row r="399" ht="24.95" customHeight="1" x14ac:dyDescent="0.2"/>
    <row r="400" ht="24.95" customHeight="1" x14ac:dyDescent="0.2"/>
    <row r="401" spans="2:3" ht="24.95" customHeight="1" x14ac:dyDescent="0.2"/>
    <row r="402" spans="2:3" ht="24.95" customHeight="1" x14ac:dyDescent="0.2">
      <c r="B402" s="6" t="s">
        <v>168</v>
      </c>
      <c r="C402" s="7"/>
    </row>
    <row r="403" spans="2:3" ht="24.95" customHeight="1" x14ac:dyDescent="0.2"/>
    <row r="404" spans="2:3" ht="24.95" customHeight="1" x14ac:dyDescent="0.2"/>
    <row r="405" spans="2:3" ht="24.95" customHeight="1" x14ac:dyDescent="0.2"/>
    <row r="406" spans="2:3" ht="24.95" customHeight="1" x14ac:dyDescent="0.2"/>
    <row r="407" spans="2:3" ht="24.95" customHeight="1" x14ac:dyDescent="0.2"/>
    <row r="408" spans="2:3" ht="24.95" customHeight="1" x14ac:dyDescent="0.2"/>
    <row r="409" spans="2:3" ht="24.95" customHeight="1" x14ac:dyDescent="0.2"/>
    <row r="410" spans="2:3" ht="24.95" customHeight="1" x14ac:dyDescent="0.2"/>
    <row r="411" spans="2:3" ht="24.95" customHeight="1" x14ac:dyDescent="0.2"/>
    <row r="412" spans="2:3" ht="24.95" customHeight="1" x14ac:dyDescent="0.2"/>
    <row r="413" spans="2:3" ht="24.95" customHeight="1" x14ac:dyDescent="0.2"/>
    <row r="414" spans="2:3" ht="24.95" customHeight="1" x14ac:dyDescent="0.2"/>
    <row r="415" spans="2:3" ht="24.95" customHeight="1" x14ac:dyDescent="0.2"/>
    <row r="416" spans="2:3" ht="24.95" customHeight="1" x14ac:dyDescent="0.2"/>
    <row r="417" spans="2:3" ht="24.95" customHeight="1" x14ac:dyDescent="0.2"/>
    <row r="418" spans="2:3" ht="24.95" customHeight="1" x14ac:dyDescent="0.2"/>
    <row r="419" spans="2:3" ht="24.95" customHeight="1" x14ac:dyDescent="0.2"/>
    <row r="420" spans="2:3" ht="24.95" customHeight="1" x14ac:dyDescent="0.2"/>
    <row r="421" spans="2:3" ht="24.95" customHeight="1" x14ac:dyDescent="0.2"/>
    <row r="422" spans="2:3" ht="24.95" customHeight="1" x14ac:dyDescent="0.2">
      <c r="B422" s="6" t="s">
        <v>103</v>
      </c>
      <c r="C422" s="7"/>
    </row>
    <row r="423" spans="2:3" ht="24.95" customHeight="1" x14ac:dyDescent="0.2"/>
    <row r="424" spans="2:3" ht="24.95" customHeight="1" x14ac:dyDescent="0.2"/>
    <row r="425" spans="2:3" ht="24.95" customHeight="1" x14ac:dyDescent="0.2"/>
    <row r="426" spans="2:3" ht="24.95" customHeight="1" x14ac:dyDescent="0.2"/>
    <row r="427" spans="2:3" ht="24.95" customHeight="1" x14ac:dyDescent="0.2"/>
    <row r="428" spans="2:3" ht="24.95" customHeight="1" x14ac:dyDescent="0.2"/>
    <row r="429" spans="2:3" ht="24.95" customHeight="1" x14ac:dyDescent="0.2"/>
    <row r="430" spans="2:3" ht="24.95" customHeight="1" x14ac:dyDescent="0.2"/>
    <row r="431" spans="2:3" ht="24.95" customHeight="1" x14ac:dyDescent="0.2"/>
    <row r="432" spans="2:3" ht="24.95" customHeight="1" x14ac:dyDescent="0.2"/>
    <row r="433" spans="2:3" ht="24.95" customHeight="1" x14ac:dyDescent="0.2"/>
    <row r="434" spans="2:3" ht="24.95" customHeight="1" x14ac:dyDescent="0.2"/>
    <row r="435" spans="2:3" ht="24.95" customHeight="1" x14ac:dyDescent="0.2"/>
    <row r="436" spans="2:3" ht="24.95" customHeight="1" x14ac:dyDescent="0.2"/>
    <row r="437" spans="2:3" ht="24.95" customHeight="1" x14ac:dyDescent="0.2"/>
    <row r="438" spans="2:3" ht="24.95" customHeight="1" x14ac:dyDescent="0.2"/>
    <row r="439" spans="2:3" ht="24.95" customHeight="1" x14ac:dyDescent="0.2"/>
    <row r="440" spans="2:3" ht="24.95" customHeight="1" x14ac:dyDescent="0.2"/>
    <row r="441" spans="2:3" ht="24.95" customHeight="1" x14ac:dyDescent="0.2"/>
    <row r="442" spans="2:3" ht="24.95" customHeight="1" x14ac:dyDescent="0.2">
      <c r="B442" s="6" t="s">
        <v>178</v>
      </c>
      <c r="C442" s="7"/>
    </row>
    <row r="443" spans="2:3" ht="24.95" customHeight="1" x14ac:dyDescent="0.2"/>
    <row r="444" spans="2:3" ht="24.95" customHeight="1" x14ac:dyDescent="0.2"/>
    <row r="445" spans="2:3" ht="24.95" customHeight="1" x14ac:dyDescent="0.2"/>
    <row r="446" spans="2:3" ht="24.95" customHeight="1" x14ac:dyDescent="0.2"/>
    <row r="447" spans="2:3" ht="24.95" customHeight="1" x14ac:dyDescent="0.2"/>
    <row r="448" spans="2:3" ht="24.95" customHeight="1" x14ac:dyDescent="0.2"/>
    <row r="449" ht="24.95" customHeight="1" x14ac:dyDescent="0.2"/>
    <row r="450" ht="24.95" customHeight="1" x14ac:dyDescent="0.2"/>
    <row r="451" ht="24.95" customHeight="1" x14ac:dyDescent="0.2"/>
    <row r="452" ht="24.95" customHeight="1" x14ac:dyDescent="0.2"/>
    <row r="453" ht="24.95" customHeight="1" x14ac:dyDescent="0.2"/>
    <row r="454" ht="24.95" customHeight="1" x14ac:dyDescent="0.2"/>
    <row r="455" ht="24.95" customHeight="1" x14ac:dyDescent="0.2"/>
    <row r="456" ht="24.95" customHeight="1" x14ac:dyDescent="0.2"/>
    <row r="457" ht="24.95" hidden="1" customHeight="1" x14ac:dyDescent="0.2"/>
    <row r="458" ht="24.95" hidden="1" customHeight="1" x14ac:dyDescent="0.2"/>
    <row r="459" ht="24.95" customHeight="1" x14ac:dyDescent="0.2"/>
    <row r="460" ht="24.95" hidden="1" customHeight="1" x14ac:dyDescent="0.2"/>
    <row r="461" ht="24.95" hidden="1" customHeight="1" x14ac:dyDescent="0.2"/>
    <row r="462" ht="24.95" customHeight="1" x14ac:dyDescent="0.2"/>
    <row r="463" ht="24.95" customHeight="1" x14ac:dyDescent="0.2"/>
    <row r="464" ht="24.95" customHeight="1" x14ac:dyDescent="0.2"/>
    <row r="465" spans="2:3" ht="24.95" customHeight="1" x14ac:dyDescent="0.2"/>
    <row r="466" spans="2:3" ht="24.95" customHeight="1" x14ac:dyDescent="0.2"/>
    <row r="467" spans="2:3" ht="24.95" customHeight="1" x14ac:dyDescent="0.2"/>
    <row r="468" spans="2:3" ht="24.95" customHeight="1" x14ac:dyDescent="0.2"/>
    <row r="469" spans="2:3" ht="24.95" customHeight="1" x14ac:dyDescent="0.2"/>
    <row r="470" spans="2:3" ht="24.95" customHeight="1" x14ac:dyDescent="0.2"/>
    <row r="471" spans="2:3" ht="24.95" customHeight="1" x14ac:dyDescent="0.2"/>
    <row r="472" spans="2:3" ht="24.95" customHeight="1" x14ac:dyDescent="0.2"/>
    <row r="473" spans="2:3" ht="24.95" customHeight="1" x14ac:dyDescent="0.2"/>
    <row r="474" spans="2:3" ht="24.95" customHeight="1" x14ac:dyDescent="0.2"/>
    <row r="475" spans="2:3" ht="24.95" customHeight="1" x14ac:dyDescent="0.2"/>
    <row r="476" spans="2:3" ht="24.95" customHeight="1" x14ac:dyDescent="0.2"/>
    <row r="477" spans="2:3" ht="24.95" customHeight="1" x14ac:dyDescent="0.2"/>
    <row r="478" spans="2:3" ht="24.95" customHeight="1" x14ac:dyDescent="0.2">
      <c r="B478" s="6" t="s">
        <v>105</v>
      </c>
      <c r="C478" s="7"/>
    </row>
    <row r="479" spans="2:3" ht="24.95" customHeight="1" x14ac:dyDescent="0.2"/>
    <row r="480" spans="2:3" ht="24.95" customHeight="1" x14ac:dyDescent="0.2"/>
    <row r="481" ht="24.95" customHeight="1" x14ac:dyDescent="0.2"/>
    <row r="482" ht="24.95" customHeight="1" x14ac:dyDescent="0.2"/>
    <row r="483" ht="24.95" customHeight="1" x14ac:dyDescent="0.2"/>
    <row r="484" ht="24.95" customHeight="1" x14ac:dyDescent="0.2"/>
    <row r="485" ht="24.95" customHeight="1" x14ac:dyDescent="0.2"/>
    <row r="486" ht="24.95" customHeight="1" x14ac:dyDescent="0.2"/>
    <row r="487" ht="24.95" customHeight="1" x14ac:dyDescent="0.2"/>
    <row r="488" ht="24.95" customHeight="1" x14ac:dyDescent="0.2"/>
    <row r="489" ht="24.95" customHeight="1" x14ac:dyDescent="0.2"/>
    <row r="490" ht="24.95" customHeight="1" x14ac:dyDescent="0.2"/>
    <row r="491" ht="24.95" customHeight="1" x14ac:dyDescent="0.2"/>
    <row r="492" ht="24.95" customHeight="1" x14ac:dyDescent="0.2"/>
    <row r="493" ht="24.95" customHeight="1" x14ac:dyDescent="0.2"/>
    <row r="494" ht="24.95" customHeight="1" x14ac:dyDescent="0.2"/>
    <row r="495" ht="24.95" customHeight="1" x14ac:dyDescent="0.2"/>
    <row r="496" ht="24.95" customHeight="1" x14ac:dyDescent="0.2"/>
    <row r="497" ht="24.95" customHeight="1" x14ac:dyDescent="0.2"/>
    <row r="498" ht="24.95" customHeight="1" x14ac:dyDescent="0.2"/>
    <row r="499" ht="24.95" customHeight="1" x14ac:dyDescent="0.2"/>
    <row r="500" ht="24.95" customHeight="1" x14ac:dyDescent="0.2"/>
    <row r="501" ht="24.95" customHeight="1" x14ac:dyDescent="0.2"/>
    <row r="502" ht="24.95" customHeight="1" x14ac:dyDescent="0.2"/>
    <row r="503" ht="24.95" customHeight="1" x14ac:dyDescent="0.2"/>
    <row r="504" ht="24.95" customHeight="1" x14ac:dyDescent="0.2"/>
    <row r="505" ht="24.95" customHeight="1" x14ac:dyDescent="0.2"/>
    <row r="506" ht="24.95" customHeight="1" x14ac:dyDescent="0.2"/>
    <row r="507" ht="24.95" customHeight="1" x14ac:dyDescent="0.2"/>
    <row r="508" ht="24.95" customHeight="1" x14ac:dyDescent="0.2"/>
    <row r="509" ht="24.95" customHeight="1" x14ac:dyDescent="0.2"/>
    <row r="510" ht="24.95" customHeight="1" x14ac:dyDescent="0.2"/>
    <row r="511" ht="24.95" customHeight="1" x14ac:dyDescent="0.2"/>
    <row r="512" ht="24.95" customHeight="1" x14ac:dyDescent="0.2"/>
    <row r="513" spans="2:3" ht="24.95" customHeight="1" x14ac:dyDescent="0.2"/>
    <row r="514" spans="2:3" ht="24.95" customHeight="1" x14ac:dyDescent="0.2"/>
    <row r="515" spans="2:3" ht="24.95" customHeight="1" x14ac:dyDescent="0.2"/>
    <row r="516" spans="2:3" ht="24.95" customHeight="1" x14ac:dyDescent="0.2"/>
    <row r="517" spans="2:3" ht="24.95" customHeight="1" x14ac:dyDescent="0.2"/>
    <row r="518" spans="2:3" ht="24.95" customHeight="1" x14ac:dyDescent="0.2"/>
    <row r="519" spans="2:3" ht="24.95" customHeight="1" x14ac:dyDescent="0.2"/>
    <row r="520" spans="2:3" ht="24.95" customHeight="1" x14ac:dyDescent="0.2"/>
    <row r="521" spans="2:3" ht="24.95" customHeight="1" x14ac:dyDescent="0.2"/>
    <row r="522" spans="2:3" ht="24.95" customHeight="1" x14ac:dyDescent="0.2"/>
    <row r="523" spans="2:3" ht="24.95" customHeight="1" x14ac:dyDescent="0.2"/>
    <row r="524" spans="2:3" ht="24.95" customHeight="1" x14ac:dyDescent="0.2"/>
    <row r="525" spans="2:3" ht="24.95" customHeight="1" x14ac:dyDescent="0.2">
      <c r="B525" s="6" t="s">
        <v>179</v>
      </c>
      <c r="C525" s="7"/>
    </row>
    <row r="526" spans="2:3" ht="24.95" customHeight="1" x14ac:dyDescent="0.2"/>
    <row r="527" spans="2:3" ht="24.95" customHeight="1" x14ac:dyDescent="0.2"/>
    <row r="528" spans="2:3" ht="24.95" customHeight="1" x14ac:dyDescent="0.2"/>
    <row r="529" ht="24.95" customHeight="1" x14ac:dyDescent="0.2"/>
    <row r="530" ht="24.95" customHeight="1" x14ac:dyDescent="0.2"/>
    <row r="531" ht="24.95" customHeight="1" x14ac:dyDescent="0.2"/>
    <row r="532" ht="24.95" customHeight="1" x14ac:dyDescent="0.2"/>
    <row r="533" ht="24.95" customHeight="1" x14ac:dyDescent="0.2"/>
    <row r="534" ht="24.95" customHeight="1" x14ac:dyDescent="0.2"/>
    <row r="535" ht="24.95" customHeight="1" x14ac:dyDescent="0.2"/>
    <row r="536" ht="24.95" customHeight="1" x14ac:dyDescent="0.2"/>
    <row r="537" ht="24.95" hidden="1" customHeight="1" x14ac:dyDescent="0.2"/>
    <row r="538" ht="24.95" hidden="1" customHeight="1" x14ac:dyDescent="0.2"/>
    <row r="539" ht="24.95" customHeight="1" x14ac:dyDescent="0.2"/>
    <row r="540" ht="24.95" customHeight="1" x14ac:dyDescent="0.2"/>
    <row r="541" ht="24.95" customHeight="1" x14ac:dyDescent="0.2"/>
    <row r="542" ht="24.95" customHeight="1" x14ac:dyDescent="0.2"/>
    <row r="543" ht="24.95" customHeight="1" x14ac:dyDescent="0.2"/>
    <row r="544" ht="24.95" customHeight="1" x14ac:dyDescent="0.2"/>
    <row r="545" spans="2:3" ht="24.95" customHeight="1" x14ac:dyDescent="0.2"/>
    <row r="546" spans="2:3" ht="24.95" customHeight="1" x14ac:dyDescent="0.2"/>
    <row r="547" spans="2:3" ht="24.95" customHeight="1" x14ac:dyDescent="0.2"/>
    <row r="548" spans="2:3" ht="24.95" customHeight="1" x14ac:dyDescent="0.2">
      <c r="B548" s="6" t="s">
        <v>180</v>
      </c>
      <c r="C548" s="7"/>
    </row>
    <row r="549" spans="2:3" ht="24.95" customHeight="1" x14ac:dyDescent="0.2"/>
    <row r="550" spans="2:3" ht="24.95" customHeight="1" x14ac:dyDescent="0.2"/>
    <row r="551" spans="2:3" ht="24.95" customHeight="1" x14ac:dyDescent="0.2"/>
    <row r="552" spans="2:3" ht="24.95" customHeight="1" x14ac:dyDescent="0.2"/>
    <row r="553" spans="2:3" ht="24.95" customHeight="1" x14ac:dyDescent="0.2"/>
    <row r="554" spans="2:3" ht="24.95" customHeight="1" x14ac:dyDescent="0.2"/>
    <row r="555" spans="2:3" ht="24.95" customHeight="1" x14ac:dyDescent="0.2"/>
    <row r="556" spans="2:3" ht="24.95" customHeight="1" x14ac:dyDescent="0.2"/>
    <row r="557" spans="2:3" ht="24.95" customHeight="1" x14ac:dyDescent="0.2"/>
    <row r="558" spans="2:3" ht="24.95" customHeight="1" x14ac:dyDescent="0.2"/>
    <row r="559" spans="2:3" ht="24.95" customHeight="1" x14ac:dyDescent="0.2"/>
    <row r="560" spans="2:3" ht="24.95" customHeight="1" x14ac:dyDescent="0.2"/>
    <row r="561" ht="24.95" customHeight="1" x14ac:dyDescent="0.2"/>
    <row r="562" ht="24.95" customHeight="1" x14ac:dyDescent="0.2"/>
    <row r="563" ht="24.95" customHeight="1" x14ac:dyDescent="0.2"/>
    <row r="564" ht="24.95" customHeight="1" x14ac:dyDescent="0.2"/>
    <row r="565" ht="24.95" customHeight="1" x14ac:dyDescent="0.2"/>
    <row r="566" ht="24.95" customHeight="1" x14ac:dyDescent="0.2"/>
    <row r="567" ht="24.95" customHeight="1" x14ac:dyDescent="0.2"/>
    <row r="568" ht="24.95" customHeight="1" x14ac:dyDescent="0.2"/>
    <row r="569" ht="24.95" customHeight="1" x14ac:dyDescent="0.2"/>
    <row r="570" ht="24.95" customHeight="1" x14ac:dyDescent="0.2"/>
    <row r="571" ht="24.95" customHeight="1" x14ac:dyDescent="0.2"/>
    <row r="572" ht="24.95" customHeight="1" x14ac:dyDescent="0.2"/>
    <row r="573" ht="24.95" customHeight="1" x14ac:dyDescent="0.2"/>
    <row r="574" ht="24.95" customHeight="1" x14ac:dyDescent="0.2"/>
    <row r="575" ht="24.95" customHeight="1" x14ac:dyDescent="0.2"/>
    <row r="576" ht="24.95" customHeight="1" x14ac:dyDescent="0.2"/>
    <row r="577" spans="2:3" ht="24.95" hidden="1" customHeight="1" thickBot="1" x14ac:dyDescent="0.25">
      <c r="B577" s="6" t="s">
        <v>110</v>
      </c>
      <c r="C577" s="7"/>
    </row>
    <row r="578" spans="2:3" ht="24.95" hidden="1" customHeight="1" thickTop="1" thickBot="1" x14ac:dyDescent="0.25"/>
    <row r="579" spans="2:3" ht="24.95" hidden="1" customHeight="1" thickTop="1" thickBot="1" x14ac:dyDescent="0.25"/>
    <row r="580" spans="2:3" ht="24.95" hidden="1" customHeight="1" thickTop="1" thickBot="1" x14ac:dyDescent="0.25"/>
    <row r="581" spans="2:3" ht="24.95" hidden="1" customHeight="1" thickTop="1" thickBot="1" x14ac:dyDescent="0.25"/>
    <row r="582" spans="2:3" ht="24.95" hidden="1" customHeight="1" thickTop="1" thickBot="1" x14ac:dyDescent="0.25"/>
    <row r="583" spans="2:3" ht="24.95" hidden="1" customHeight="1" thickTop="1" thickBot="1" x14ac:dyDescent="0.25"/>
    <row r="584" spans="2:3" ht="24.95" hidden="1" customHeight="1" thickTop="1" thickBot="1" x14ac:dyDescent="0.25"/>
    <row r="585" spans="2:3" ht="24.95" hidden="1" customHeight="1" thickTop="1" thickBot="1" x14ac:dyDescent="0.25"/>
    <row r="586" spans="2:3" ht="24.95" hidden="1" customHeight="1" thickTop="1" thickBot="1" x14ac:dyDescent="0.25"/>
    <row r="587" spans="2:3" ht="24.95" hidden="1" customHeight="1" thickTop="1" thickBot="1" x14ac:dyDescent="0.25"/>
    <row r="588" spans="2:3" ht="24.95" hidden="1" customHeight="1" thickTop="1" thickBot="1" x14ac:dyDescent="0.25"/>
    <row r="589" spans="2:3" ht="24.95" hidden="1" customHeight="1" thickTop="1" thickBot="1" x14ac:dyDescent="0.25"/>
    <row r="590" spans="2:3" ht="24.95" hidden="1" customHeight="1" thickTop="1" thickBot="1" x14ac:dyDescent="0.25"/>
    <row r="591" spans="2:3" ht="24.95" hidden="1" customHeight="1" thickTop="1" thickBot="1" x14ac:dyDescent="0.25"/>
    <row r="592" spans="2:3" ht="24.95" hidden="1" customHeight="1" thickTop="1" thickBot="1" x14ac:dyDescent="0.25"/>
    <row r="593" spans="2:3" ht="24.95" hidden="1" customHeight="1" thickTop="1" thickBot="1" x14ac:dyDescent="0.25"/>
    <row r="594" spans="2:3" ht="24.95" hidden="1" customHeight="1" thickTop="1" thickBot="1" x14ac:dyDescent="0.25"/>
    <row r="595" spans="2:3" ht="24.95" hidden="1" customHeight="1" thickTop="1" thickBot="1" x14ac:dyDescent="0.25"/>
    <row r="596" spans="2:3" ht="24.95" hidden="1" customHeight="1" thickTop="1" thickBot="1" x14ac:dyDescent="0.25"/>
    <row r="597" spans="2:3" ht="24.95" hidden="1" customHeight="1" thickTop="1" thickBot="1" x14ac:dyDescent="0.25"/>
    <row r="598" spans="2:3" ht="24.95" hidden="1" customHeight="1" thickTop="1" thickBot="1" x14ac:dyDescent="0.25"/>
    <row r="599" spans="2:3" ht="24.95" hidden="1" customHeight="1" thickTop="1" thickBot="1" x14ac:dyDescent="0.25"/>
    <row r="600" spans="2:3" ht="24.95" hidden="1" customHeight="1" thickTop="1" thickBot="1" x14ac:dyDescent="0.25"/>
    <row r="601" spans="2:3" ht="24.95" hidden="1" customHeight="1" thickTop="1" thickBot="1" x14ac:dyDescent="0.25"/>
    <row r="602" spans="2:3" ht="24.95" hidden="1" customHeight="1" thickTop="1" thickBot="1" x14ac:dyDescent="0.25"/>
    <row r="603" spans="2:3" ht="24.95" hidden="1" customHeight="1" thickTop="1" thickBot="1" x14ac:dyDescent="0.25"/>
    <row r="604" spans="2:3" ht="24.95" hidden="1" customHeight="1" thickTop="1" thickBot="1" x14ac:dyDescent="0.25"/>
    <row r="605" spans="2:3" ht="24.95" hidden="1" customHeight="1" thickTop="1" thickBot="1" x14ac:dyDescent="0.25"/>
    <row r="606" spans="2:3" ht="24.95" customHeight="1" x14ac:dyDescent="0.2"/>
    <row r="607" spans="2:3" ht="24.95" customHeight="1" x14ac:dyDescent="0.2">
      <c r="B607" s="6" t="s">
        <v>114</v>
      </c>
      <c r="C607" s="7"/>
    </row>
    <row r="608" spans="2:3" ht="24.95" customHeight="1" x14ac:dyDescent="0.2"/>
    <row r="609" ht="24.95" customHeight="1" x14ac:dyDescent="0.2"/>
    <row r="610" ht="24.95" customHeight="1" x14ac:dyDescent="0.2"/>
    <row r="611" ht="24.95" customHeight="1" x14ac:dyDescent="0.2"/>
    <row r="612" ht="24.95" customHeight="1" x14ac:dyDescent="0.2"/>
    <row r="613" ht="24.95" customHeight="1" x14ac:dyDescent="0.2"/>
    <row r="614" ht="24.95" customHeight="1" x14ac:dyDescent="0.2"/>
    <row r="615" ht="24.95" customHeight="1" x14ac:dyDescent="0.2"/>
    <row r="616" ht="24.95" customHeight="1" x14ac:dyDescent="0.2"/>
    <row r="617" ht="24.95" customHeight="1" x14ac:dyDescent="0.2"/>
    <row r="618" ht="24.95" customHeight="1" x14ac:dyDescent="0.2"/>
    <row r="619" ht="24.95" hidden="1" customHeight="1" x14ac:dyDescent="0.2"/>
    <row r="620" ht="24.95" hidden="1" customHeight="1" x14ac:dyDescent="0.2"/>
    <row r="621" ht="24.95" customHeight="1" x14ac:dyDescent="0.2"/>
    <row r="622" ht="24.95" customHeight="1" x14ac:dyDescent="0.2"/>
    <row r="623" ht="24.95" customHeight="1" x14ac:dyDescent="0.2"/>
    <row r="624" ht="24.95" customHeight="1" x14ac:dyDescent="0.2"/>
    <row r="625" ht="24.95" customHeight="1" x14ac:dyDescent="0.2"/>
    <row r="626" ht="24.95" customHeight="1" x14ac:dyDescent="0.2"/>
    <row r="627" ht="24.95" customHeight="1" x14ac:dyDescent="0.2"/>
    <row r="628" ht="24.95" customHeight="1" x14ac:dyDescent="0.2"/>
    <row r="629" ht="24.95" customHeight="1" x14ac:dyDescent="0.2"/>
    <row r="630" ht="24.95" customHeight="1" x14ac:dyDescent="0.2"/>
    <row r="631" ht="24.95" customHeight="1" x14ac:dyDescent="0.2"/>
    <row r="632" ht="24.95" customHeight="1" x14ac:dyDescent="0.2"/>
    <row r="633" ht="24.95" customHeight="1" x14ac:dyDescent="0.2"/>
    <row r="634" ht="24.95" customHeight="1" x14ac:dyDescent="0.2"/>
    <row r="635" ht="24.95" customHeight="1" x14ac:dyDescent="0.2"/>
    <row r="636" ht="24.95" customHeight="1" x14ac:dyDescent="0.2"/>
    <row r="637" ht="24.95" customHeight="1" x14ac:dyDescent="0.2"/>
    <row r="638" ht="24.95" customHeight="1" x14ac:dyDescent="0.2"/>
    <row r="639" ht="24.95" customHeight="1" x14ac:dyDescent="0.2"/>
    <row r="640" ht="24.95" customHeight="1" x14ac:dyDescent="0.2"/>
    <row r="641" spans="2:3" ht="24.95" customHeight="1" x14ac:dyDescent="0.2"/>
    <row r="642" spans="2:3" ht="24.95" customHeight="1" x14ac:dyDescent="0.2"/>
    <row r="643" spans="2:3" ht="24.95" customHeight="1" x14ac:dyDescent="0.2"/>
    <row r="644" spans="2:3" ht="24.95" customHeight="1" x14ac:dyDescent="0.2"/>
    <row r="645" spans="2:3" ht="24.95" customHeight="1" x14ac:dyDescent="0.2">
      <c r="B645" s="6" t="s">
        <v>169</v>
      </c>
      <c r="C645" s="7"/>
    </row>
    <row r="646" spans="2:3" ht="24.95" customHeight="1" x14ac:dyDescent="0.2"/>
    <row r="647" spans="2:3" ht="24.95" customHeight="1" x14ac:dyDescent="0.2"/>
    <row r="648" spans="2:3" ht="24.95" customHeight="1" x14ac:dyDescent="0.2"/>
    <row r="649" spans="2:3" ht="24.95" customHeight="1" x14ac:dyDescent="0.2"/>
    <row r="650" spans="2:3" ht="24.95" customHeight="1" x14ac:dyDescent="0.2"/>
    <row r="651" spans="2:3" ht="24.95" customHeight="1" x14ac:dyDescent="0.2"/>
    <row r="652" spans="2:3" ht="24.95" customHeight="1" x14ac:dyDescent="0.2"/>
    <row r="653" spans="2:3" ht="24.95" customHeight="1" x14ac:dyDescent="0.2"/>
    <row r="654" spans="2:3" ht="24.95" customHeight="1" x14ac:dyDescent="0.2"/>
    <row r="655" spans="2:3" ht="24.95" customHeight="1" x14ac:dyDescent="0.2"/>
    <row r="656" spans="2:3" ht="24.95" customHeight="1" x14ac:dyDescent="0.2"/>
    <row r="657" spans="2:3" ht="24.95" customHeight="1" x14ac:dyDescent="0.2"/>
    <row r="658" spans="2:3" ht="24.95" customHeight="1" x14ac:dyDescent="0.2"/>
    <row r="659" spans="2:3" ht="24.95" customHeight="1" x14ac:dyDescent="0.2"/>
    <row r="660" spans="2:3" ht="24.95" customHeight="1" x14ac:dyDescent="0.2"/>
    <row r="661" spans="2:3" ht="24.95" customHeight="1" x14ac:dyDescent="0.2"/>
    <row r="662" spans="2:3" ht="24.95" customHeight="1" x14ac:dyDescent="0.2"/>
    <row r="663" spans="2:3" ht="24.95" customHeight="1" x14ac:dyDescent="0.2"/>
    <row r="664" spans="2:3" ht="24.95" customHeight="1" x14ac:dyDescent="0.2"/>
    <row r="665" spans="2:3" ht="24.95" customHeight="1" x14ac:dyDescent="0.2"/>
    <row r="666" spans="2:3" ht="24.95" customHeight="1" x14ac:dyDescent="0.2"/>
    <row r="667" spans="2:3" ht="24.95" customHeight="1" x14ac:dyDescent="0.2"/>
    <row r="668" spans="2:3" ht="24.95" customHeight="1" x14ac:dyDescent="0.2"/>
    <row r="669" spans="2:3" ht="24.95" customHeight="1" x14ac:dyDescent="0.2"/>
    <row r="670" spans="2:3" ht="24.95" customHeight="1" x14ac:dyDescent="0.2"/>
    <row r="671" spans="2:3" ht="24.95" customHeight="1" x14ac:dyDescent="0.2"/>
    <row r="672" spans="2:3" ht="24.95" customHeight="1" x14ac:dyDescent="0.2">
      <c r="B672" s="6" t="s">
        <v>121</v>
      </c>
      <c r="C672" s="7"/>
    </row>
    <row r="673" ht="24.95" customHeight="1" x14ac:dyDescent="0.2"/>
    <row r="674" ht="24.95" customHeight="1" x14ac:dyDescent="0.2"/>
    <row r="675" ht="24.95" customHeight="1" x14ac:dyDescent="0.2"/>
    <row r="676" ht="24.95" customHeight="1" x14ac:dyDescent="0.2"/>
    <row r="677" ht="24.95" customHeight="1" x14ac:dyDescent="0.2"/>
    <row r="678" ht="24.95" customHeight="1" x14ac:dyDescent="0.2"/>
    <row r="679" ht="24.95" customHeight="1" x14ac:dyDescent="0.2"/>
    <row r="680" ht="24.95" customHeight="1" x14ac:dyDescent="0.2"/>
    <row r="681" ht="24.95" customHeight="1" x14ac:dyDescent="0.2"/>
    <row r="682" ht="24.95" customHeight="1" x14ac:dyDescent="0.2"/>
    <row r="683" ht="24.95" customHeight="1" x14ac:dyDescent="0.2"/>
    <row r="684" ht="24.95" customHeight="1" x14ac:dyDescent="0.2"/>
    <row r="685" ht="24.95" customHeight="1" x14ac:dyDescent="0.2"/>
    <row r="686" ht="24.95" customHeight="1" x14ac:dyDescent="0.2"/>
    <row r="687" ht="24.95" customHeight="1" x14ac:dyDescent="0.2"/>
    <row r="688" ht="24.95" customHeight="1" x14ac:dyDescent="0.2"/>
    <row r="689" ht="24.95" customHeight="1" x14ac:dyDescent="0.2"/>
    <row r="690" ht="24.95" customHeight="1" x14ac:dyDescent="0.2"/>
    <row r="691" ht="24.95" customHeight="1" x14ac:dyDescent="0.2"/>
    <row r="692" ht="24.95" customHeight="1" x14ac:dyDescent="0.2"/>
    <row r="693" ht="24.95" hidden="1" customHeight="1" x14ac:dyDescent="0.2"/>
    <row r="694" ht="24.95" customHeight="1" x14ac:dyDescent="0.2"/>
    <row r="695" ht="24.95" customHeight="1" x14ac:dyDescent="0.2"/>
    <row r="696" ht="24.95" customHeight="1" x14ac:dyDescent="0.2"/>
    <row r="697" ht="24.95" customHeight="1" x14ac:dyDescent="0.2"/>
    <row r="698" ht="24.95" customHeight="1" x14ac:dyDescent="0.2"/>
    <row r="699" ht="24.95" customHeight="1" x14ac:dyDescent="0.2"/>
    <row r="700" ht="24.95" hidden="1" customHeight="1" x14ac:dyDescent="0.2"/>
    <row r="701" ht="24.95" hidden="1" customHeight="1" x14ac:dyDescent="0.2"/>
    <row r="702" ht="24.95" customHeight="1" x14ac:dyDescent="0.2"/>
    <row r="703" ht="24.95" customHeight="1" x14ac:dyDescent="0.2"/>
    <row r="704" ht="24.95" customHeight="1" x14ac:dyDescent="0.2"/>
    <row r="705" spans="2:3" ht="24.95" customHeight="1" x14ac:dyDescent="0.2"/>
    <row r="706" spans="2:3" ht="24.95" customHeight="1" x14ac:dyDescent="0.2"/>
    <row r="707" spans="2:3" ht="24.95" customHeight="1" x14ac:dyDescent="0.2"/>
    <row r="708" spans="2:3" ht="24.95" customHeight="1" x14ac:dyDescent="0.2"/>
    <row r="709" spans="2:3" ht="24.95" customHeight="1" x14ac:dyDescent="0.2"/>
    <row r="710" spans="2:3" ht="24.95" customHeight="1" x14ac:dyDescent="0.2"/>
    <row r="711" spans="2:3" ht="24.95" customHeight="1" x14ac:dyDescent="0.2"/>
    <row r="712" spans="2:3" ht="24.95" customHeight="1" x14ac:dyDescent="0.2"/>
    <row r="713" spans="2:3" ht="24.95" customHeight="1" x14ac:dyDescent="0.2"/>
    <row r="714" spans="2:3" ht="24.95" customHeight="1" x14ac:dyDescent="0.2">
      <c r="B714" s="6" t="s">
        <v>181</v>
      </c>
      <c r="C714" s="7"/>
    </row>
    <row r="715" spans="2:3" ht="24.95" customHeight="1" x14ac:dyDescent="0.2"/>
    <row r="716" spans="2:3" ht="24.95" customHeight="1" x14ac:dyDescent="0.2"/>
    <row r="717" spans="2:3" ht="24.95" customHeight="1" x14ac:dyDescent="0.2"/>
    <row r="718" spans="2:3" ht="24.95" customHeight="1" x14ac:dyDescent="0.2"/>
    <row r="719" spans="2:3" ht="24.95" customHeight="1" x14ac:dyDescent="0.2"/>
    <row r="720" spans="2:3" ht="24.95" customHeight="1" x14ac:dyDescent="0.2"/>
    <row r="721" ht="24.95" customHeight="1" x14ac:dyDescent="0.2"/>
    <row r="722" ht="24.95" customHeight="1" x14ac:dyDescent="0.2"/>
    <row r="723" ht="24.95" customHeight="1" x14ac:dyDescent="0.2"/>
    <row r="724" ht="24.95" customHeight="1" x14ac:dyDescent="0.2"/>
    <row r="725" ht="24.95" customHeight="1" x14ac:dyDescent="0.2"/>
    <row r="726" ht="24.95" customHeight="1" x14ac:dyDescent="0.2"/>
    <row r="727" ht="24.95" customHeight="1" x14ac:dyDescent="0.2"/>
    <row r="728" ht="24.95" hidden="1" customHeight="1" x14ac:dyDescent="0.2"/>
    <row r="729" ht="24.95" hidden="1" customHeight="1" x14ac:dyDescent="0.2"/>
    <row r="730" ht="24.95" hidden="1" customHeight="1" x14ac:dyDescent="0.2"/>
    <row r="731" ht="24.95" customHeight="1" x14ac:dyDescent="0.2"/>
    <row r="732" ht="24.95" customHeight="1" x14ac:dyDescent="0.2"/>
    <row r="733" ht="24.95" customHeight="1" x14ac:dyDescent="0.2"/>
    <row r="734" ht="24.95" customHeight="1" x14ac:dyDescent="0.2"/>
    <row r="735" ht="24.95" customHeight="1" x14ac:dyDescent="0.2"/>
    <row r="736" ht="24.95" customHeight="1" x14ac:dyDescent="0.2"/>
    <row r="737" spans="2:3" ht="24.95" customHeight="1" x14ac:dyDescent="0.2"/>
    <row r="738" spans="2:3" ht="24.95" customHeight="1" x14ac:dyDescent="0.2"/>
    <row r="739" spans="2:3" ht="24.95" customHeight="1" x14ac:dyDescent="0.2"/>
    <row r="740" spans="2:3" ht="24.95" customHeight="1" x14ac:dyDescent="0.2">
      <c r="B740" s="6" t="s">
        <v>123</v>
      </c>
      <c r="C740" s="7"/>
    </row>
    <row r="741" spans="2:3" ht="24.95" customHeight="1" x14ac:dyDescent="0.2"/>
    <row r="742" spans="2:3" ht="24.95" customHeight="1" x14ac:dyDescent="0.2"/>
    <row r="743" spans="2:3" ht="24.95" customHeight="1" x14ac:dyDescent="0.2"/>
    <row r="744" spans="2:3" ht="24.95" customHeight="1" x14ac:dyDescent="0.2"/>
    <row r="745" spans="2:3" ht="24.95" customHeight="1" x14ac:dyDescent="0.2"/>
    <row r="746" spans="2:3" ht="24.95" customHeight="1" x14ac:dyDescent="0.2"/>
    <row r="747" spans="2:3" ht="24.95" customHeight="1" x14ac:dyDescent="0.2"/>
    <row r="748" spans="2:3" ht="24.95" hidden="1" customHeight="1" x14ac:dyDescent="0.2"/>
    <row r="749" spans="2:3" ht="24.95" customHeight="1" x14ac:dyDescent="0.2"/>
    <row r="750" spans="2:3" ht="24.95" hidden="1" customHeight="1" x14ac:dyDescent="0.2"/>
    <row r="751" spans="2:3" ht="24.95" customHeight="1" x14ac:dyDescent="0.2"/>
    <row r="752" spans="2:3" ht="24.95" customHeight="1" x14ac:dyDescent="0.2"/>
    <row r="753" ht="24.95" customHeight="1" x14ac:dyDescent="0.2"/>
    <row r="754" ht="24.95" customHeight="1" x14ac:dyDescent="0.2"/>
    <row r="755" ht="24.95" customHeight="1" x14ac:dyDescent="0.2"/>
    <row r="756" ht="24.95" customHeight="1" x14ac:dyDescent="0.2"/>
    <row r="757" ht="24.95" customHeight="1" x14ac:dyDescent="0.2"/>
    <row r="758" ht="24.95" customHeight="1" x14ac:dyDescent="0.2"/>
    <row r="759" ht="24.95" hidden="1" customHeight="1" x14ac:dyDescent="0.2"/>
    <row r="760" ht="24.95" hidden="1" customHeight="1" x14ac:dyDescent="0.2"/>
    <row r="761" ht="24.95" customHeight="1" x14ac:dyDescent="0.2"/>
    <row r="762" ht="24.95" customHeight="1" x14ac:dyDescent="0.2"/>
    <row r="763" ht="24.95" customHeight="1" x14ac:dyDescent="0.2"/>
    <row r="764" ht="24.95" customHeight="1" x14ac:dyDescent="0.2"/>
    <row r="765" ht="24.95" hidden="1" customHeight="1" x14ac:dyDescent="0.2"/>
    <row r="766" ht="24.95" customHeight="1" x14ac:dyDescent="0.2"/>
    <row r="767" ht="24.95" customHeight="1" x14ac:dyDescent="0.2"/>
    <row r="768" ht="24.95" customHeight="1" x14ac:dyDescent="0.2"/>
    <row r="769" ht="24.95" hidden="1" customHeight="1" x14ac:dyDescent="0.2"/>
    <row r="770" ht="24.95" customHeight="1" x14ac:dyDescent="0.2"/>
    <row r="771" ht="24.95" customHeight="1" x14ac:dyDescent="0.2"/>
    <row r="772" ht="24.95" customHeight="1" x14ac:dyDescent="0.2"/>
    <row r="773" ht="24.95" customHeight="1" x14ac:dyDescent="0.2"/>
    <row r="774" ht="24.95" customHeight="1" x14ac:dyDescent="0.2"/>
    <row r="775" ht="24.95" customHeight="1" x14ac:dyDescent="0.2"/>
    <row r="776" ht="24.95" customHeight="1" x14ac:dyDescent="0.2"/>
    <row r="777" ht="24.95" customHeight="1" x14ac:dyDescent="0.2"/>
    <row r="778" ht="24.95" customHeight="1" x14ac:dyDescent="0.2"/>
    <row r="779" ht="24.95" customHeight="1" x14ac:dyDescent="0.2"/>
    <row r="780" ht="24.95" customHeight="1" x14ac:dyDescent="0.2"/>
    <row r="781" ht="24.95" customHeight="1" x14ac:dyDescent="0.2"/>
    <row r="782" ht="24.95" hidden="1" customHeight="1" x14ac:dyDescent="0.2"/>
    <row r="783" ht="24.95" customHeight="1" x14ac:dyDescent="0.2"/>
    <row r="784" ht="24.95" customHeight="1" x14ac:dyDescent="0.2"/>
    <row r="785" spans="2:3" ht="24.95" customHeight="1" x14ac:dyDescent="0.2"/>
    <row r="786" spans="2:3" ht="24.95" customHeight="1" x14ac:dyDescent="0.2"/>
    <row r="787" spans="2:3" ht="24.95" customHeight="1" x14ac:dyDescent="0.2"/>
    <row r="788" spans="2:3" ht="24.95" customHeight="1" x14ac:dyDescent="0.2"/>
    <row r="789" spans="2:3" ht="24.95" customHeight="1" x14ac:dyDescent="0.2"/>
    <row r="790" spans="2:3" ht="24.95" customHeight="1" x14ac:dyDescent="0.2"/>
    <row r="791" spans="2:3" ht="24.95" customHeight="1" x14ac:dyDescent="0.2">
      <c r="B791" s="6" t="s">
        <v>126</v>
      </c>
      <c r="C791" s="7"/>
    </row>
    <row r="792" spans="2:3" ht="24.95" customHeight="1" x14ac:dyDescent="0.2"/>
    <row r="793" spans="2:3" ht="24.95" customHeight="1" x14ac:dyDescent="0.2"/>
    <row r="794" spans="2:3" ht="24.95" customHeight="1" x14ac:dyDescent="0.2"/>
    <row r="795" spans="2:3" ht="24.95" customHeight="1" x14ac:dyDescent="0.2"/>
    <row r="796" spans="2:3" ht="24.95" customHeight="1" x14ac:dyDescent="0.2"/>
    <row r="797" spans="2:3" ht="24.95" customHeight="1" x14ac:dyDescent="0.2"/>
    <row r="798" spans="2:3" ht="24.95" customHeight="1" x14ac:dyDescent="0.2"/>
    <row r="799" spans="2:3" ht="24.95" customHeight="1" x14ac:dyDescent="0.2"/>
    <row r="800" spans="2:3" ht="24.95" customHeight="1" x14ac:dyDescent="0.2"/>
    <row r="801" ht="24.95" customHeight="1" x14ac:dyDescent="0.2"/>
    <row r="802" ht="24.95" customHeight="1" x14ac:dyDescent="0.2"/>
    <row r="803" ht="24.95" customHeight="1" x14ac:dyDescent="0.2"/>
    <row r="804" ht="24.95" customHeight="1" x14ac:dyDescent="0.2"/>
    <row r="805" ht="24.95" customHeight="1" x14ac:dyDescent="0.2"/>
    <row r="806" ht="24.95" customHeight="1" x14ac:dyDescent="0.2"/>
    <row r="807" ht="24.95" customHeight="1" x14ac:dyDescent="0.2"/>
    <row r="808" ht="24.95" customHeight="1" x14ac:dyDescent="0.2"/>
    <row r="809" ht="24.95" customHeight="1" x14ac:dyDescent="0.2"/>
    <row r="810" ht="24.95" hidden="1" customHeight="1" x14ac:dyDescent="0.2"/>
    <row r="811" ht="24.95" hidden="1" customHeight="1" x14ac:dyDescent="0.2"/>
    <row r="812" ht="24.95" hidden="1" customHeight="1" x14ac:dyDescent="0.2"/>
    <row r="813" ht="24.95" customHeight="1" x14ac:dyDescent="0.2"/>
    <row r="814" ht="24.95" customHeight="1" x14ac:dyDescent="0.2"/>
    <row r="815" ht="24.95" customHeight="1" x14ac:dyDescent="0.2"/>
    <row r="816" ht="24.95" customHeight="1" x14ac:dyDescent="0.2"/>
    <row r="817" spans="2:3" ht="24.95" customHeight="1" x14ac:dyDescent="0.2"/>
    <row r="818" spans="2:3" ht="24.95" customHeight="1" x14ac:dyDescent="0.2"/>
    <row r="819" spans="2:3" ht="24.95" customHeight="1" x14ac:dyDescent="0.2"/>
    <row r="820" spans="2:3" ht="24.95" customHeight="1" x14ac:dyDescent="0.2"/>
    <row r="821" spans="2:3" ht="24.95" customHeight="1" x14ac:dyDescent="0.2"/>
    <row r="822" spans="2:3" ht="24.95" customHeight="1" x14ac:dyDescent="0.2"/>
    <row r="823" spans="2:3" ht="24.95" customHeight="1" x14ac:dyDescent="0.2"/>
    <row r="824" spans="2:3" ht="24.95" customHeight="1" x14ac:dyDescent="0.2"/>
    <row r="825" spans="2:3" ht="24.95" customHeight="1" x14ac:dyDescent="0.2"/>
    <row r="826" spans="2:3" ht="24.95" customHeight="1" x14ac:dyDescent="0.2"/>
    <row r="827" spans="2:3" ht="24.95" customHeight="1" x14ac:dyDescent="0.2"/>
    <row r="828" spans="2:3" ht="24.95" customHeight="1" x14ac:dyDescent="0.2"/>
    <row r="829" spans="2:3" ht="24.95" customHeight="1" x14ac:dyDescent="0.2"/>
    <row r="830" spans="2:3" ht="24.95" customHeight="1" x14ac:dyDescent="0.2">
      <c r="B830" s="6" t="s">
        <v>127</v>
      </c>
      <c r="C830" s="7"/>
    </row>
    <row r="831" spans="2:3" ht="24.95" customHeight="1" x14ac:dyDescent="0.2"/>
    <row r="832" spans="2:3" ht="24.95" customHeight="1" x14ac:dyDescent="0.2"/>
    <row r="833" ht="24.95" customHeight="1" x14ac:dyDescent="0.2"/>
    <row r="834" ht="24.95" customHeight="1" x14ac:dyDescent="0.2"/>
    <row r="835" ht="24.95" customHeight="1" x14ac:dyDescent="0.2"/>
    <row r="836" ht="24.95" customHeight="1" x14ac:dyDescent="0.2"/>
    <row r="837" ht="24.95" customHeight="1" x14ac:dyDescent="0.2"/>
    <row r="838" ht="24.95" customHeight="1" x14ac:dyDescent="0.2"/>
    <row r="839" ht="24.95" customHeight="1" x14ac:dyDescent="0.2"/>
    <row r="840" ht="24.95" customHeight="1" x14ac:dyDescent="0.2"/>
    <row r="841" ht="24.95" customHeight="1" x14ac:dyDescent="0.2"/>
    <row r="842" ht="24.95" customHeight="1" x14ac:dyDescent="0.2"/>
    <row r="843" ht="24.95" customHeight="1" x14ac:dyDescent="0.2"/>
    <row r="844" ht="24.95" customHeight="1" x14ac:dyDescent="0.2"/>
    <row r="845" ht="24.95" customHeight="1" x14ac:dyDescent="0.2"/>
    <row r="846" ht="24.95" customHeight="1" x14ac:dyDescent="0.2"/>
    <row r="847" ht="24.95" customHeight="1" x14ac:dyDescent="0.2"/>
    <row r="848" ht="24.95" hidden="1" customHeight="1" x14ac:dyDescent="0.2"/>
    <row r="849" ht="24.95" hidden="1" customHeight="1" x14ac:dyDescent="0.2"/>
    <row r="850" ht="24.95" customHeight="1" x14ac:dyDescent="0.2"/>
    <row r="851" ht="24.95" customHeight="1" x14ac:dyDescent="0.2"/>
    <row r="852" ht="24.95" customHeight="1" x14ac:dyDescent="0.2"/>
    <row r="853" ht="24.95" customHeight="1" x14ac:dyDescent="0.2"/>
    <row r="854" ht="24.95" customHeight="1" x14ac:dyDescent="0.2"/>
    <row r="855" ht="24.95" customHeight="1" x14ac:dyDescent="0.2"/>
    <row r="856" ht="24.95" customHeight="1" x14ac:dyDescent="0.2"/>
    <row r="857" ht="24.95" customHeight="1" x14ac:dyDescent="0.2"/>
    <row r="858" ht="24.95" customHeight="1" x14ac:dyDescent="0.2"/>
    <row r="859" ht="24.95" hidden="1" customHeight="1" x14ac:dyDescent="0.2"/>
    <row r="860" ht="24.95" customHeight="1" x14ac:dyDescent="0.2"/>
    <row r="861" ht="24.95" customHeight="1" x14ac:dyDescent="0.2"/>
    <row r="862" ht="24.95" customHeight="1" x14ac:dyDescent="0.2"/>
    <row r="863" ht="24.95" customHeight="1" x14ac:dyDescent="0.2"/>
    <row r="864" ht="24.95" customHeight="1" x14ac:dyDescent="0.2"/>
    <row r="865" spans="2:3" ht="24.95" customHeight="1" x14ac:dyDescent="0.2"/>
    <row r="866" spans="2:3" ht="24.95" customHeight="1" x14ac:dyDescent="0.2"/>
    <row r="867" spans="2:3" ht="24.95" customHeight="1" x14ac:dyDescent="0.2"/>
    <row r="868" spans="2:3" ht="24.95" customHeight="1" x14ac:dyDescent="0.2"/>
    <row r="869" spans="2:3" ht="24.95" customHeight="1" x14ac:dyDescent="0.2"/>
    <row r="870" spans="2:3" ht="24.95" customHeight="1" x14ac:dyDescent="0.2"/>
    <row r="871" spans="2:3" ht="24.95" customHeight="1" x14ac:dyDescent="0.2"/>
    <row r="872" spans="2:3" ht="24.95" customHeight="1" x14ac:dyDescent="0.2"/>
    <row r="873" spans="2:3" ht="24.95" customHeight="1" x14ac:dyDescent="0.2"/>
    <row r="874" spans="2:3" ht="24.95" customHeight="1" x14ac:dyDescent="0.2"/>
    <row r="875" spans="2:3" ht="24.95" customHeight="1" x14ac:dyDescent="0.2"/>
    <row r="876" spans="2:3" ht="24.95" customHeight="1" x14ac:dyDescent="0.2">
      <c r="B876" s="6" t="s">
        <v>128</v>
      </c>
      <c r="C876" s="7"/>
    </row>
    <row r="877" spans="2:3" ht="24.95" customHeight="1" x14ac:dyDescent="0.2"/>
    <row r="878" spans="2:3" ht="24.95" customHeight="1" x14ac:dyDescent="0.2"/>
    <row r="879" spans="2:3" ht="24.95" customHeight="1" x14ac:dyDescent="0.2"/>
    <row r="880" spans="2:3" ht="24.95" customHeight="1" x14ac:dyDescent="0.2"/>
    <row r="881" ht="24.95" customHeight="1" x14ac:dyDescent="0.2"/>
    <row r="882" ht="24.95" customHeight="1" x14ac:dyDescent="0.2"/>
    <row r="883" ht="24.95" customHeight="1" x14ac:dyDescent="0.2"/>
    <row r="884" ht="24.95" customHeight="1" x14ac:dyDescent="0.2"/>
    <row r="885" ht="24.95" customHeight="1" x14ac:dyDescent="0.2"/>
    <row r="886" ht="24.95" customHeight="1" x14ac:dyDescent="0.2"/>
    <row r="887" ht="24.95" customHeight="1" x14ac:dyDescent="0.2"/>
    <row r="888" ht="24.95" customHeight="1" x14ac:dyDescent="0.2"/>
    <row r="889" ht="24.95" customHeight="1" x14ac:dyDescent="0.2"/>
    <row r="890" ht="24.95" customHeight="1" x14ac:dyDescent="0.2"/>
    <row r="891" ht="24.95" customHeight="1" x14ac:dyDescent="0.2"/>
    <row r="892" ht="24.95" customHeight="1" x14ac:dyDescent="0.2"/>
    <row r="893" ht="24.95" customHeight="1" x14ac:dyDescent="0.2"/>
    <row r="894" ht="24.95" customHeight="1" x14ac:dyDescent="0.2"/>
    <row r="895" ht="24.95" customHeight="1" x14ac:dyDescent="0.2"/>
    <row r="896" ht="24.95" customHeight="1" x14ac:dyDescent="0.2"/>
    <row r="897" spans="2:3" ht="24.95" customHeight="1" x14ac:dyDescent="0.2"/>
    <row r="898" spans="2:3" ht="24.95" customHeight="1" x14ac:dyDescent="0.2"/>
    <row r="899" spans="2:3" ht="24.95" customHeight="1" x14ac:dyDescent="0.2"/>
    <row r="900" spans="2:3" ht="24.95" customHeight="1" x14ac:dyDescent="0.2"/>
    <row r="901" spans="2:3" ht="24.95" customHeight="1" x14ac:dyDescent="0.2"/>
    <row r="902" spans="2:3" ht="24.95" customHeight="1" x14ac:dyDescent="0.2"/>
    <row r="903" spans="2:3" ht="24.95" customHeight="1" x14ac:dyDescent="0.2"/>
    <row r="904" spans="2:3" ht="24.95" customHeight="1" x14ac:dyDescent="0.2"/>
    <row r="905" spans="2:3" ht="24.95" customHeight="1" x14ac:dyDescent="0.2"/>
    <row r="906" spans="2:3" ht="24.95" customHeight="1" x14ac:dyDescent="0.2"/>
    <row r="907" spans="2:3" ht="24.95" customHeight="1" x14ac:dyDescent="0.2"/>
    <row r="908" spans="2:3" ht="24.95" customHeight="1" x14ac:dyDescent="0.2"/>
    <row r="909" spans="2:3" ht="24.95" customHeight="1" x14ac:dyDescent="0.2"/>
    <row r="910" spans="2:3" ht="24.95" customHeight="1" x14ac:dyDescent="0.2">
      <c r="B910" s="6" t="s">
        <v>130</v>
      </c>
      <c r="C910" s="7"/>
    </row>
    <row r="911" spans="2:3" ht="24.95" customHeight="1" x14ac:dyDescent="0.2"/>
    <row r="912" spans="2:3" ht="24.95" customHeight="1" x14ac:dyDescent="0.2"/>
    <row r="913" ht="24.95" customHeight="1" x14ac:dyDescent="0.2"/>
    <row r="914" ht="24.95" customHeight="1" x14ac:dyDescent="0.2"/>
    <row r="915" ht="24.95" customHeight="1" x14ac:dyDescent="0.2"/>
    <row r="916" ht="24.95" customHeight="1" x14ac:dyDescent="0.2"/>
    <row r="917" ht="24.95" customHeight="1" x14ac:dyDescent="0.2"/>
    <row r="918" ht="24.95" customHeight="1" x14ac:dyDescent="0.2"/>
    <row r="919" ht="24.95" customHeight="1" x14ac:dyDescent="0.2"/>
    <row r="920" ht="24.95" customHeight="1" x14ac:dyDescent="0.2"/>
    <row r="921" ht="24.95" customHeight="1" x14ac:dyDescent="0.2"/>
    <row r="922" ht="24.95" hidden="1" customHeight="1" x14ac:dyDescent="0.2"/>
    <row r="923" ht="24.95" hidden="1" customHeight="1" x14ac:dyDescent="0.2"/>
    <row r="924" ht="24.95" customHeight="1" x14ac:dyDescent="0.2"/>
    <row r="925" ht="24.95" customHeight="1" x14ac:dyDescent="0.2"/>
    <row r="926" ht="24.95" customHeight="1" x14ac:dyDescent="0.2"/>
    <row r="927" ht="24.95" customHeight="1" x14ac:dyDescent="0.2"/>
    <row r="928" ht="24.95" customHeight="1" x14ac:dyDescent="0.2"/>
    <row r="929" spans="2:3" ht="24.95" customHeight="1" x14ac:dyDescent="0.2"/>
    <row r="930" spans="2:3" ht="24.95" customHeight="1" x14ac:dyDescent="0.2"/>
    <row r="931" spans="2:3" ht="24.95" customHeight="1" x14ac:dyDescent="0.2"/>
    <row r="932" spans="2:3" ht="24.95" customHeight="1" x14ac:dyDescent="0.2"/>
    <row r="933" spans="2:3" ht="24.95" customHeight="1" x14ac:dyDescent="0.2"/>
    <row r="934" spans="2:3" ht="24.95" customHeight="1" x14ac:dyDescent="0.2"/>
    <row r="935" spans="2:3" ht="24.95" customHeight="1" x14ac:dyDescent="0.2"/>
    <row r="936" spans="2:3" ht="24.95" customHeight="1" x14ac:dyDescent="0.2"/>
    <row r="937" spans="2:3" ht="24.95" customHeight="1" x14ac:dyDescent="0.2"/>
    <row r="938" spans="2:3" ht="24.95" customHeight="1" x14ac:dyDescent="0.2"/>
    <row r="939" spans="2:3" ht="24.95" customHeight="1" x14ac:dyDescent="0.2"/>
    <row r="940" spans="2:3" ht="24.95" customHeight="1" x14ac:dyDescent="0.2">
      <c r="B940" s="6" t="s">
        <v>132</v>
      </c>
      <c r="C940" s="7"/>
    </row>
    <row r="941" spans="2:3" ht="24.95" customHeight="1" x14ac:dyDescent="0.2"/>
    <row r="942" spans="2:3" ht="24.95" customHeight="1" x14ac:dyDescent="0.2"/>
    <row r="943" spans="2:3" ht="24.95" customHeight="1" x14ac:dyDescent="0.2"/>
    <row r="944" spans="2:3" ht="24.95" customHeight="1" x14ac:dyDescent="0.2"/>
    <row r="945" ht="24.95" customHeight="1" x14ac:dyDescent="0.2"/>
    <row r="946" ht="24.95" customHeight="1" x14ac:dyDescent="0.2"/>
    <row r="947" ht="24.95" customHeight="1" x14ac:dyDescent="0.2"/>
    <row r="948" ht="24.95" customHeight="1" x14ac:dyDescent="0.2"/>
    <row r="949" ht="24.95" customHeight="1" x14ac:dyDescent="0.2"/>
    <row r="950" ht="24.95" customHeight="1" x14ac:dyDescent="0.2"/>
    <row r="951" ht="24.95" customHeight="1" x14ac:dyDescent="0.2"/>
    <row r="952" ht="24.95" hidden="1" customHeight="1" x14ac:dyDescent="0.2"/>
    <row r="953" ht="24.95" hidden="1" customHeight="1" x14ac:dyDescent="0.2"/>
    <row r="954" ht="24.95" customHeight="1" x14ac:dyDescent="0.2"/>
    <row r="955" ht="24.95" customHeight="1" x14ac:dyDescent="0.2"/>
    <row r="956" ht="24.95" customHeight="1" x14ac:dyDescent="0.2"/>
    <row r="957" ht="24.95" customHeight="1" x14ac:dyDescent="0.2"/>
    <row r="958" ht="24.95" hidden="1" customHeight="1" x14ac:dyDescent="0.2"/>
    <row r="959" ht="24.95" customHeight="1" x14ac:dyDescent="0.2"/>
    <row r="960" ht="24.95" customHeight="1" x14ac:dyDescent="0.2"/>
    <row r="961" spans="2:3" ht="24.95" customHeight="1" x14ac:dyDescent="0.2"/>
    <row r="962" spans="2:3" ht="24.95" customHeight="1" x14ac:dyDescent="0.2"/>
    <row r="963" spans="2:3" ht="24.95" customHeight="1" x14ac:dyDescent="0.2"/>
    <row r="964" spans="2:3" ht="24.95" customHeight="1" x14ac:dyDescent="0.2"/>
    <row r="965" spans="2:3" ht="24.95" customHeight="1" x14ac:dyDescent="0.2"/>
    <row r="966" spans="2:3" ht="24.95" customHeight="1" x14ac:dyDescent="0.2"/>
    <row r="967" spans="2:3" ht="24.95" customHeight="1" x14ac:dyDescent="0.2"/>
    <row r="968" spans="2:3" ht="24.95" customHeight="1" x14ac:dyDescent="0.2"/>
    <row r="969" spans="2:3" ht="24.95" customHeight="1" x14ac:dyDescent="0.2"/>
    <row r="970" spans="2:3" ht="24.95" customHeight="1" x14ac:dyDescent="0.2"/>
    <row r="971" spans="2:3" ht="24.95" customHeight="1" x14ac:dyDescent="0.2"/>
    <row r="972" spans="2:3" ht="24.95" customHeight="1" x14ac:dyDescent="0.2"/>
    <row r="973" spans="2:3" ht="24.95" customHeight="1" x14ac:dyDescent="0.2"/>
    <row r="974" spans="2:3" ht="24.95" customHeight="1" x14ac:dyDescent="0.2"/>
    <row r="975" spans="2:3" ht="24.95" customHeight="1" x14ac:dyDescent="0.2">
      <c r="B975" s="6" t="s">
        <v>133</v>
      </c>
      <c r="C975" s="7"/>
    </row>
    <row r="976" spans="2:3" ht="24.95" customHeight="1" x14ac:dyDescent="0.2"/>
    <row r="977" ht="24.95" customHeight="1" x14ac:dyDescent="0.2"/>
    <row r="978" ht="24.95" customHeight="1" x14ac:dyDescent="0.2"/>
    <row r="979" ht="24.95" customHeight="1" x14ac:dyDescent="0.2"/>
    <row r="980" ht="24.95" customHeight="1" x14ac:dyDescent="0.2"/>
    <row r="981" ht="24.95" customHeight="1" x14ac:dyDescent="0.2"/>
    <row r="982" ht="24.95" customHeight="1" x14ac:dyDescent="0.2"/>
    <row r="983" ht="24.95" customHeight="1" x14ac:dyDescent="0.2"/>
    <row r="984" ht="24.95" customHeight="1" x14ac:dyDescent="0.2"/>
    <row r="985" ht="24.95" customHeight="1" x14ac:dyDescent="0.2"/>
    <row r="986" ht="24.95" customHeight="1" x14ac:dyDescent="0.2"/>
    <row r="987" ht="24.95" hidden="1" customHeight="1" x14ac:dyDescent="0.2"/>
    <row r="988" ht="24.95" hidden="1" customHeight="1" x14ac:dyDescent="0.2"/>
    <row r="989" ht="24.95" customHeight="1" x14ac:dyDescent="0.2"/>
    <row r="990" ht="24.95" customHeight="1" x14ac:dyDescent="0.2"/>
    <row r="991" ht="24.95" customHeight="1" x14ac:dyDescent="0.2"/>
    <row r="992" ht="24.95" customHeight="1" x14ac:dyDescent="0.2"/>
    <row r="993" ht="24.95" customHeight="1" x14ac:dyDescent="0.2"/>
    <row r="994" ht="24.95" customHeight="1" x14ac:dyDescent="0.2"/>
    <row r="995" ht="24.95" customHeight="1" x14ac:dyDescent="0.2"/>
    <row r="996" ht="24.95" customHeight="1" x14ac:dyDescent="0.2"/>
    <row r="997" ht="24.95" customHeight="1" x14ac:dyDescent="0.2"/>
    <row r="998" ht="24.95" customHeight="1" x14ac:dyDescent="0.2"/>
    <row r="999" ht="24.95" customHeight="1" x14ac:dyDescent="0.2"/>
    <row r="1000" ht="24.95" customHeight="1" x14ac:dyDescent="0.2"/>
    <row r="1001" ht="24.95" customHeight="1" x14ac:dyDescent="0.2"/>
    <row r="1002" ht="24.95" hidden="1" customHeight="1" x14ac:dyDescent="0.2"/>
    <row r="1003" ht="24.95" customHeight="1" x14ac:dyDescent="0.2"/>
    <row r="1004" ht="24.95" customHeight="1" x14ac:dyDescent="0.2"/>
    <row r="1005" ht="24.95" customHeight="1" x14ac:dyDescent="0.2"/>
    <row r="1006" ht="24.95" customHeight="1" x14ac:dyDescent="0.2"/>
    <row r="1007" ht="24.95" customHeight="1" x14ac:dyDescent="0.2"/>
    <row r="1008" ht="24.95" customHeight="1" x14ac:dyDescent="0.2"/>
    <row r="1009" spans="2:3" ht="24.95" customHeight="1" x14ac:dyDescent="0.2">
      <c r="B1009" s="6" t="s">
        <v>167</v>
      </c>
      <c r="C1009" s="7"/>
    </row>
    <row r="1010" spans="2:3" ht="24.95" customHeight="1" x14ac:dyDescent="0.2"/>
    <row r="1011" spans="2:3" ht="24.95" customHeight="1" x14ac:dyDescent="0.2"/>
    <row r="1012" spans="2:3" ht="24.95" customHeight="1" x14ac:dyDescent="0.2"/>
    <row r="1013" spans="2:3" ht="24.95" customHeight="1" x14ac:dyDescent="0.2"/>
    <row r="1014" spans="2:3" ht="24.95" customHeight="1" x14ac:dyDescent="0.2"/>
    <row r="1015" spans="2:3" ht="24.95" customHeight="1" x14ac:dyDescent="0.2"/>
    <row r="1016" spans="2:3" ht="24.95" customHeight="1" x14ac:dyDescent="0.2"/>
    <row r="1017" spans="2:3" ht="24.95" customHeight="1" x14ac:dyDescent="0.2"/>
    <row r="1018" spans="2:3" ht="24.95" customHeight="1" x14ac:dyDescent="0.2"/>
    <row r="1019" spans="2:3" ht="24.95" customHeight="1" x14ac:dyDescent="0.2"/>
    <row r="1020" spans="2:3" ht="24.95" customHeight="1" x14ac:dyDescent="0.2"/>
    <row r="1021" spans="2:3" ht="24.95" customHeight="1" x14ac:dyDescent="0.2"/>
    <row r="1022" spans="2:3" ht="24.95" customHeight="1" x14ac:dyDescent="0.2"/>
    <row r="1023" spans="2:3" ht="24.95" customHeight="1" x14ac:dyDescent="0.2"/>
    <row r="1024" spans="2:3" ht="24.95" customHeight="1" x14ac:dyDescent="0.2"/>
    <row r="1025" spans="2:3" ht="24.95" customHeight="1" x14ac:dyDescent="0.2"/>
    <row r="1026" spans="2:3" ht="24.95" customHeight="1" x14ac:dyDescent="0.2"/>
    <row r="1027" spans="2:3" ht="24.95" hidden="1" customHeight="1" x14ac:dyDescent="0.2"/>
    <row r="1028" spans="2:3" ht="24.95" hidden="1" customHeight="1" x14ac:dyDescent="0.2"/>
    <row r="1029" spans="2:3" ht="24.95" hidden="1" customHeight="1" x14ac:dyDescent="0.2"/>
    <row r="1030" spans="2:3" ht="24.95" customHeight="1" x14ac:dyDescent="0.2"/>
    <row r="1031" spans="2:3" ht="24.95" customHeight="1" x14ac:dyDescent="0.2"/>
    <row r="1032" spans="2:3" ht="24.95" customHeight="1" x14ac:dyDescent="0.2"/>
    <row r="1033" spans="2:3" ht="24.95" customHeight="1" x14ac:dyDescent="0.2"/>
    <row r="1034" spans="2:3" ht="24.95" customHeight="1" x14ac:dyDescent="0.2"/>
    <row r="1035" spans="2:3" ht="24.95" customHeight="1" x14ac:dyDescent="0.2"/>
    <row r="1036" spans="2:3" ht="24.95" customHeight="1" x14ac:dyDescent="0.2"/>
    <row r="1037" spans="2:3" ht="24.95" customHeight="1" x14ac:dyDescent="0.2">
      <c r="B1037" s="6" t="s">
        <v>170</v>
      </c>
      <c r="C1037" s="7"/>
    </row>
    <row r="1038" spans="2:3" ht="24.95" customHeight="1" x14ac:dyDescent="0.2"/>
    <row r="1039" spans="2:3" ht="24.95" customHeight="1" x14ac:dyDescent="0.2"/>
    <row r="1040" spans="2:3" ht="24.95" customHeight="1" x14ac:dyDescent="0.2"/>
    <row r="1041" ht="24.95" customHeight="1" x14ac:dyDescent="0.2"/>
    <row r="1042" ht="24.95" customHeight="1" x14ac:dyDescent="0.2"/>
    <row r="1043" ht="24.95" customHeight="1" x14ac:dyDescent="0.2"/>
    <row r="1044" ht="24.95" customHeight="1" x14ac:dyDescent="0.2"/>
    <row r="1045" ht="24.95" customHeight="1" x14ac:dyDescent="0.2"/>
    <row r="1046" ht="24.95" customHeight="1" x14ac:dyDescent="0.2"/>
    <row r="1047" ht="24.95" customHeight="1" x14ac:dyDescent="0.2"/>
    <row r="1048" ht="24.95" customHeight="1" x14ac:dyDescent="0.2"/>
    <row r="1049" ht="24.95" hidden="1" customHeight="1" x14ac:dyDescent="0.2"/>
    <row r="1050" ht="24.95" hidden="1" customHeight="1" x14ac:dyDescent="0.2"/>
    <row r="1051" ht="24.95" customHeight="1" x14ac:dyDescent="0.2"/>
    <row r="1052" ht="24.95" hidden="1" customHeight="1" x14ac:dyDescent="0.2"/>
    <row r="1053" ht="24.95" hidden="1" customHeight="1" x14ac:dyDescent="0.2"/>
    <row r="1054" ht="24.95" hidden="1" customHeight="1" x14ac:dyDescent="0.2"/>
    <row r="1055" ht="24.95" hidden="1" customHeight="1" x14ac:dyDescent="0.2"/>
    <row r="1056" ht="24.95" customHeight="1" x14ac:dyDescent="0.2"/>
    <row r="1057" ht="24.95" customHeight="1" x14ac:dyDescent="0.2"/>
    <row r="1058" ht="24.95" customHeight="1" x14ac:dyDescent="0.2"/>
    <row r="1059" ht="24.95" customHeight="1" x14ac:dyDescent="0.2"/>
    <row r="1060" ht="24.95" customHeight="1" x14ac:dyDescent="0.2"/>
    <row r="1061" ht="24.95" customHeight="1" x14ac:dyDescent="0.2"/>
    <row r="1062" ht="24.95" customHeight="1" x14ac:dyDescent="0.2"/>
    <row r="1063" ht="24.95" hidden="1" customHeight="1" x14ac:dyDescent="0.2"/>
    <row r="1064" ht="24.95" customHeight="1" x14ac:dyDescent="0.2"/>
    <row r="1065" ht="24.95" customHeight="1" x14ac:dyDescent="0.2"/>
    <row r="1066" ht="24.95" customHeight="1" x14ac:dyDescent="0.2"/>
    <row r="1067" ht="24.95" customHeight="1" x14ac:dyDescent="0.2"/>
    <row r="1068" ht="24.95" customHeight="1" x14ac:dyDescent="0.2"/>
    <row r="1069" ht="24.95" customHeight="1" x14ac:dyDescent="0.2"/>
    <row r="1070" ht="24.95" customHeight="1" x14ac:dyDescent="0.2"/>
    <row r="1071" ht="24.95" customHeight="1" x14ac:dyDescent="0.2"/>
    <row r="1072" ht="24.95" customHeight="1" x14ac:dyDescent="0.2"/>
    <row r="1073" ht="24.95" customHeight="1" x14ac:dyDescent="0.2"/>
    <row r="1074" ht="24.95" customHeight="1" x14ac:dyDescent="0.2"/>
    <row r="1075" ht="24.95" customHeight="1" x14ac:dyDescent="0.2"/>
    <row r="1076" ht="24.95" customHeight="1" x14ac:dyDescent="0.2"/>
    <row r="1077" ht="24.95" customHeight="1" x14ac:dyDescent="0.2"/>
    <row r="1078" ht="24.95" customHeight="1" x14ac:dyDescent="0.2"/>
    <row r="1079" ht="24.95" customHeight="1" x14ac:dyDescent="0.2"/>
    <row r="1080" ht="24.95" customHeight="1" x14ac:dyDescent="0.2"/>
    <row r="1081" ht="24.95" customHeight="1" x14ac:dyDescent="0.2"/>
    <row r="1082" ht="24.95" customHeight="1" x14ac:dyDescent="0.2"/>
    <row r="1083" ht="24.95" hidden="1" customHeight="1" x14ac:dyDescent="0.2"/>
    <row r="1084" ht="24.95" hidden="1" customHeight="1" thickBot="1" x14ac:dyDescent="0.25"/>
    <row r="1085" ht="24.95" hidden="1" customHeight="1" thickBot="1" x14ac:dyDescent="0.25"/>
    <row r="1086" ht="24.95" hidden="1" customHeight="1" thickBot="1" x14ac:dyDescent="0.25"/>
    <row r="1087" ht="24.95" hidden="1" customHeight="1" thickBot="1" x14ac:dyDescent="0.25"/>
    <row r="1088" ht="24.95" hidden="1" customHeight="1" thickBot="1" x14ac:dyDescent="0.25"/>
    <row r="1089" spans="2:3" ht="24.95" hidden="1" customHeight="1" thickBot="1" x14ac:dyDescent="0.25"/>
    <row r="1090" spans="2:3" ht="24.95" hidden="1" customHeight="1" thickBot="1" x14ac:dyDescent="0.25"/>
    <row r="1091" spans="2:3" ht="24.95" customHeight="1" x14ac:dyDescent="0.2"/>
    <row r="1092" spans="2:3" ht="24.95" hidden="1" customHeight="1" thickBot="1" x14ac:dyDescent="0.25"/>
    <row r="1093" spans="2:3" ht="24.95" hidden="1" customHeight="1" thickBot="1" x14ac:dyDescent="0.25"/>
    <row r="1094" spans="2:3" ht="24.95" hidden="1" customHeight="1" thickBot="1" x14ac:dyDescent="0.25"/>
    <row r="1095" spans="2:3" ht="24.95" hidden="1" customHeight="1" thickBot="1" x14ac:dyDescent="0.25"/>
    <row r="1096" spans="2:3" ht="24.95" customHeight="1" x14ac:dyDescent="0.2"/>
    <row r="1097" spans="2:3" ht="24.95" customHeight="1" x14ac:dyDescent="0.2"/>
    <row r="1098" spans="2:3" ht="24.95" customHeight="1" x14ac:dyDescent="0.2">
      <c r="B1098" s="6" t="s">
        <v>134</v>
      </c>
      <c r="C1098" s="7"/>
    </row>
    <row r="1099" spans="2:3" ht="24.95" customHeight="1" x14ac:dyDescent="0.2"/>
    <row r="1100" spans="2:3" ht="24.95" customHeight="1" x14ac:dyDescent="0.2"/>
    <row r="1101" spans="2:3" ht="24.95" customHeight="1" x14ac:dyDescent="0.2"/>
    <row r="1102" spans="2:3" ht="24.95" customHeight="1" x14ac:dyDescent="0.2"/>
    <row r="1103" spans="2:3" ht="24.95" customHeight="1" x14ac:dyDescent="0.2"/>
    <row r="1104" spans="2:3" ht="24.95" customHeight="1" x14ac:dyDescent="0.2"/>
    <row r="1105" ht="24.95" customHeight="1" x14ac:dyDescent="0.2"/>
    <row r="1106" ht="24.95" customHeight="1" x14ac:dyDescent="0.2"/>
    <row r="1107" ht="24.95" customHeight="1" x14ac:dyDescent="0.2"/>
    <row r="1108" ht="24.95" customHeight="1" x14ac:dyDescent="0.2"/>
    <row r="1109" ht="24.95" customHeight="1" x14ac:dyDescent="0.2"/>
    <row r="1110" ht="24.95" customHeight="1" x14ac:dyDescent="0.2"/>
    <row r="1111" ht="24.95" customHeight="1" x14ac:dyDescent="0.2"/>
    <row r="1112" ht="24.95" customHeight="1" x14ac:dyDescent="0.2"/>
    <row r="1113" ht="24.95" customHeight="1" x14ac:dyDescent="0.2"/>
    <row r="1114" ht="24.95" customHeight="1" x14ac:dyDescent="0.2"/>
    <row r="1115" ht="24.95" customHeight="1" x14ac:dyDescent="0.2"/>
    <row r="1116" ht="24.95" customHeight="1" x14ac:dyDescent="0.2"/>
    <row r="1117" ht="24.95" customHeight="1" x14ac:dyDescent="0.2"/>
    <row r="1118" ht="24.95" customHeight="1" x14ac:dyDescent="0.2"/>
    <row r="1119" ht="24.95" customHeight="1" x14ac:dyDescent="0.2"/>
    <row r="1120" ht="24.95" customHeight="1" x14ac:dyDescent="0.2"/>
    <row r="1121" ht="24.95" customHeight="1" x14ac:dyDescent="0.2"/>
    <row r="1122" ht="24.95" customHeight="1" x14ac:dyDescent="0.2"/>
    <row r="1123" ht="24.95" customHeight="1" x14ac:dyDescent="0.2"/>
    <row r="1124" ht="24.95" customHeight="1" x14ac:dyDescent="0.2"/>
    <row r="1125" ht="24.95" customHeight="1" x14ac:dyDescent="0.2"/>
    <row r="1126" ht="24.95" customHeight="1" x14ac:dyDescent="0.2"/>
    <row r="1127" ht="24.95" customHeight="1" x14ac:dyDescent="0.2"/>
    <row r="1128" ht="24.95" customHeight="1" x14ac:dyDescent="0.2"/>
    <row r="1129" ht="24.95" customHeight="1" x14ac:dyDescent="0.2"/>
    <row r="1130" ht="24.95" customHeight="1" x14ac:dyDescent="0.2"/>
    <row r="1131" ht="24.95" customHeight="1" x14ac:dyDescent="0.2"/>
    <row r="1132" ht="24.95" customHeight="1" x14ac:dyDescent="0.2"/>
    <row r="1133" ht="24.95" customHeight="1" x14ac:dyDescent="0.2"/>
    <row r="1134" ht="24.95" customHeight="1" x14ac:dyDescent="0.2"/>
    <row r="1135" ht="24.95" customHeight="1" x14ac:dyDescent="0.2"/>
    <row r="1136" ht="24.95" customHeight="1" x14ac:dyDescent="0.2"/>
    <row r="1137" spans="2:3" ht="24.95" customHeight="1" x14ac:dyDescent="0.2"/>
    <row r="1138" spans="2:3" ht="24.95" customHeight="1" x14ac:dyDescent="0.2"/>
    <row r="1139" spans="2:3" ht="24.95" customHeight="1" x14ac:dyDescent="0.2"/>
    <row r="1140" spans="2:3" ht="24.95" customHeight="1" x14ac:dyDescent="0.2"/>
    <row r="1141" spans="2:3" ht="24.95" customHeight="1" x14ac:dyDescent="0.2"/>
    <row r="1142" spans="2:3" ht="24.95" customHeight="1" x14ac:dyDescent="0.2"/>
    <row r="1143" spans="2:3" ht="24.95" customHeight="1" x14ac:dyDescent="0.2"/>
    <row r="1144" spans="2:3" ht="24.95" customHeight="1" x14ac:dyDescent="0.2"/>
    <row r="1145" spans="2:3" ht="24.95" customHeight="1" x14ac:dyDescent="0.2"/>
    <row r="1146" spans="2:3" ht="24.95" customHeight="1" x14ac:dyDescent="0.2"/>
    <row r="1147" spans="2:3" ht="24.95" customHeight="1" x14ac:dyDescent="0.2"/>
    <row r="1148" spans="2:3" ht="24.95" customHeight="1" x14ac:dyDescent="0.2"/>
    <row r="1149" spans="2:3" ht="24.95" customHeight="1" x14ac:dyDescent="0.2"/>
    <row r="1150" spans="2:3" ht="24.95" customHeight="1" x14ac:dyDescent="0.2">
      <c r="B1150" s="6" t="s">
        <v>182</v>
      </c>
      <c r="C1150" s="7"/>
    </row>
    <row r="1151" spans="2:3" ht="24.95" customHeight="1" x14ac:dyDescent="0.2"/>
    <row r="1152" spans="2:3" ht="24.95" customHeight="1" x14ac:dyDescent="0.2"/>
    <row r="1153" ht="24.95" customHeight="1" x14ac:dyDescent="0.2"/>
    <row r="1154" ht="24.95" customHeight="1" x14ac:dyDescent="0.2"/>
    <row r="1155" ht="24.95" customHeight="1" x14ac:dyDescent="0.2"/>
    <row r="1156" ht="24.95" customHeight="1" x14ac:dyDescent="0.2"/>
    <row r="1157" ht="24.95" customHeight="1" x14ac:dyDescent="0.2"/>
    <row r="1158" ht="24.95" customHeight="1" x14ac:dyDescent="0.2"/>
    <row r="1159" ht="24.95" customHeight="1" x14ac:dyDescent="0.2"/>
    <row r="1160" ht="24.95" customHeight="1" x14ac:dyDescent="0.2"/>
    <row r="1161" ht="24.95" customHeight="1" x14ac:dyDescent="0.2"/>
    <row r="1162" ht="24.95" hidden="1" customHeight="1" x14ac:dyDescent="0.2"/>
    <row r="1163" ht="24.95" hidden="1" customHeight="1" x14ac:dyDescent="0.2"/>
    <row r="1164" ht="24.95" customHeight="1" x14ac:dyDescent="0.2"/>
    <row r="1165" ht="24.95" customHeight="1" x14ac:dyDescent="0.2"/>
    <row r="1166" ht="24.95" customHeight="1" x14ac:dyDescent="0.2"/>
    <row r="1167" ht="24.95" customHeight="1" x14ac:dyDescent="0.2"/>
    <row r="1168" ht="24.95" customHeight="1" x14ac:dyDescent="0.2"/>
    <row r="1169" spans="2:3" ht="24.95" customHeight="1" x14ac:dyDescent="0.2"/>
    <row r="1170" spans="2:3" ht="24.95" customHeight="1" x14ac:dyDescent="0.2"/>
    <row r="1171" spans="2:3" ht="24.95" customHeight="1" x14ac:dyDescent="0.2"/>
    <row r="1172" spans="2:3" ht="24.95" customHeight="1" x14ac:dyDescent="0.2"/>
    <row r="1173" spans="2:3" ht="24.95" customHeight="1" x14ac:dyDescent="0.2"/>
    <row r="1174" spans="2:3" ht="24.95" customHeight="1" x14ac:dyDescent="0.2"/>
    <row r="1175" spans="2:3" ht="24.95" customHeight="1" x14ac:dyDescent="0.2"/>
    <row r="1176" spans="2:3" ht="24.95" customHeight="1" x14ac:dyDescent="0.2"/>
    <row r="1177" spans="2:3" ht="24.95" customHeight="1" x14ac:dyDescent="0.2"/>
    <row r="1178" spans="2:3" ht="24.95" customHeight="1" x14ac:dyDescent="0.2"/>
    <row r="1179" spans="2:3" ht="24.95" customHeight="1" x14ac:dyDescent="0.2"/>
    <row r="1180" spans="2:3" ht="24.95" customHeight="1" x14ac:dyDescent="0.2"/>
    <row r="1181" spans="2:3" ht="24.95" customHeight="1" x14ac:dyDescent="0.2"/>
    <row r="1182" spans="2:3" ht="24.95" customHeight="1" x14ac:dyDescent="0.2"/>
    <row r="1183" spans="2:3" ht="24.95" customHeight="1" x14ac:dyDescent="0.2">
      <c r="B1183" s="6" t="s">
        <v>171</v>
      </c>
      <c r="C1183" s="7"/>
    </row>
    <row r="1184" spans="2:3" ht="24.95" customHeight="1" x14ac:dyDescent="0.2"/>
    <row r="1185" ht="24.95" customHeight="1" x14ac:dyDescent="0.2"/>
    <row r="1186" ht="24.95" customHeight="1" x14ac:dyDescent="0.2"/>
    <row r="1187" ht="24.95" customHeight="1" x14ac:dyDescent="0.2"/>
    <row r="1188" ht="24.95" customHeight="1" x14ac:dyDescent="0.2"/>
    <row r="1189" ht="24.95" customHeight="1" x14ac:dyDescent="0.2"/>
    <row r="1190" ht="24.95" customHeight="1" x14ac:dyDescent="0.2"/>
    <row r="1191" ht="24.95" customHeight="1" x14ac:dyDescent="0.2"/>
    <row r="1192" ht="24.95" customHeight="1" x14ac:dyDescent="0.2"/>
    <row r="1193" ht="24.95" customHeight="1" x14ac:dyDescent="0.2"/>
    <row r="1194" ht="24.95" customHeight="1" x14ac:dyDescent="0.2"/>
    <row r="1195" ht="24.95" customHeight="1" x14ac:dyDescent="0.2"/>
    <row r="1196" ht="24.95" customHeight="1" x14ac:dyDescent="0.2"/>
    <row r="1197" ht="24.95" customHeight="1" x14ac:dyDescent="0.2"/>
    <row r="1198" ht="24.95" customHeight="1" x14ac:dyDescent="0.2"/>
    <row r="1199" ht="24.95" hidden="1" customHeight="1" x14ac:dyDescent="0.2"/>
    <row r="1200" ht="24.95" customHeight="1" x14ac:dyDescent="0.2"/>
    <row r="1201" ht="24.95" customHeight="1" x14ac:dyDescent="0.2"/>
    <row r="1202" ht="24.95" customHeight="1" x14ac:dyDescent="0.2"/>
    <row r="1203" ht="24.95" customHeight="1" x14ac:dyDescent="0.2"/>
    <row r="1204" ht="24.95" customHeight="1" x14ac:dyDescent="0.2"/>
    <row r="1205" ht="24.95" customHeight="1" x14ac:dyDescent="0.2"/>
    <row r="1206" ht="24.95" hidden="1" customHeight="1" x14ac:dyDescent="0.2"/>
    <row r="1207" ht="24.95" customHeight="1" x14ac:dyDescent="0.2"/>
    <row r="1208" ht="24.95" hidden="1" customHeight="1" x14ac:dyDescent="0.2"/>
    <row r="1209" ht="24.95" hidden="1" customHeight="1" x14ac:dyDescent="0.2"/>
    <row r="1210" ht="24.95" hidden="1" customHeight="1" x14ac:dyDescent="0.2"/>
    <row r="1211" ht="24.95" customHeight="1" x14ac:dyDescent="0.2"/>
    <row r="1212" ht="24.95" customHeight="1" x14ac:dyDescent="0.2"/>
    <row r="1213" ht="24.95" customHeight="1" x14ac:dyDescent="0.2"/>
    <row r="1214" ht="24.95" customHeight="1" x14ac:dyDescent="0.2"/>
    <row r="1215" ht="24.95" customHeight="1" x14ac:dyDescent="0.2"/>
    <row r="1216" ht="24.95" customHeight="1" x14ac:dyDescent="0.2"/>
    <row r="1217" ht="24.95" customHeight="1" x14ac:dyDescent="0.2"/>
    <row r="1218" ht="24.95" hidden="1" customHeight="1" x14ac:dyDescent="0.2"/>
    <row r="1219" ht="24.95" hidden="1" customHeight="1" thickBot="1" x14ac:dyDescent="0.25"/>
    <row r="1220" ht="24.95" hidden="1" customHeight="1" thickBot="1" x14ac:dyDescent="0.25"/>
    <row r="1221" ht="24.95" hidden="1" customHeight="1" thickBot="1" x14ac:dyDescent="0.25"/>
    <row r="1222" ht="24.95" hidden="1" customHeight="1" thickBot="1" x14ac:dyDescent="0.25"/>
    <row r="1223" ht="24.95" hidden="1" customHeight="1" thickBot="1" x14ac:dyDescent="0.25"/>
    <row r="1224" ht="24.95" hidden="1" customHeight="1" thickBot="1" x14ac:dyDescent="0.25"/>
    <row r="1225" ht="24.95" hidden="1" customHeight="1" thickBot="1" x14ac:dyDescent="0.25"/>
    <row r="1226" ht="24.95" customHeight="1" x14ac:dyDescent="0.2"/>
    <row r="1227" ht="24.95" customHeight="1" x14ac:dyDescent="0.2"/>
    <row r="1228" ht="24.95" customHeight="1" x14ac:dyDescent="0.2"/>
    <row r="1229" ht="24.95" customHeight="1" x14ac:dyDescent="0.2"/>
    <row r="1230" ht="24.95" hidden="1" customHeight="1" thickTop="1" thickBot="1" x14ac:dyDescent="0.25"/>
    <row r="1231" ht="24.95" hidden="1" customHeight="1" x14ac:dyDescent="0.2"/>
    <row r="1232" ht="24.95" hidden="1" customHeight="1" x14ac:dyDescent="0.2"/>
    <row r="1233" ht="24.95" hidden="1" customHeight="1" x14ac:dyDescent="0.2"/>
    <row r="1234" ht="24.95" hidden="1" customHeight="1" x14ac:dyDescent="0.2"/>
    <row r="1235" ht="24.95" hidden="1" customHeight="1" x14ac:dyDescent="0.2"/>
    <row r="1236" ht="24.95" hidden="1" customHeight="1" x14ac:dyDescent="0.2"/>
    <row r="1237" ht="24.95" hidden="1" customHeight="1" x14ac:dyDescent="0.2"/>
    <row r="1238" ht="24.95" hidden="1" customHeight="1" x14ac:dyDescent="0.2"/>
    <row r="1239" ht="24.95" hidden="1" customHeight="1" x14ac:dyDescent="0.2"/>
    <row r="1240" ht="24.95" hidden="1" customHeight="1" x14ac:dyDescent="0.2"/>
    <row r="1241" ht="24.95" hidden="1" customHeight="1" x14ac:dyDescent="0.2"/>
    <row r="1242" ht="24.95" hidden="1" customHeight="1" x14ac:dyDescent="0.2"/>
    <row r="1243" ht="24.95" hidden="1" customHeight="1" x14ac:dyDescent="0.2"/>
    <row r="1244" ht="24.95" hidden="1" customHeight="1" x14ac:dyDescent="0.2"/>
    <row r="1245" ht="24.95" hidden="1" customHeight="1" x14ac:dyDescent="0.2"/>
    <row r="1246" ht="24.95" hidden="1" customHeight="1" x14ac:dyDescent="0.2"/>
    <row r="1247" ht="24.95" hidden="1" customHeight="1" x14ac:dyDescent="0.2"/>
    <row r="1248" ht="24.95" hidden="1" customHeight="1" x14ac:dyDescent="0.2"/>
    <row r="1249" ht="24.95" hidden="1" customHeight="1" x14ac:dyDescent="0.2"/>
    <row r="1250" ht="24.95" hidden="1" customHeight="1" x14ac:dyDescent="0.2"/>
    <row r="1251" ht="24.95" hidden="1" customHeight="1" x14ac:dyDescent="0.2"/>
    <row r="1252" ht="24.95" hidden="1" customHeight="1" x14ac:dyDescent="0.2"/>
    <row r="1253" ht="24.95" hidden="1" customHeight="1" x14ac:dyDescent="0.2"/>
    <row r="1254" ht="24.95" hidden="1" customHeight="1" x14ac:dyDescent="0.2"/>
    <row r="1255" ht="24.95" hidden="1" customHeight="1" x14ac:dyDescent="0.2"/>
    <row r="1256" ht="24.95" hidden="1" customHeight="1" x14ac:dyDescent="0.2"/>
    <row r="1257" ht="24.95" hidden="1" customHeight="1" x14ac:dyDescent="0.2"/>
    <row r="1258" ht="24.95" hidden="1" customHeight="1" x14ac:dyDescent="0.2"/>
    <row r="1259" ht="24.95" hidden="1" customHeight="1" x14ac:dyDescent="0.2"/>
    <row r="1260" ht="24.95" hidden="1" customHeight="1" x14ac:dyDescent="0.2"/>
    <row r="1261" ht="24.95" hidden="1" customHeight="1" x14ac:dyDescent="0.2"/>
    <row r="1262" ht="24.95" hidden="1" customHeight="1" x14ac:dyDescent="0.2"/>
    <row r="1263" ht="24.95" hidden="1" customHeight="1" x14ac:dyDescent="0.2"/>
    <row r="1264" ht="24.95" hidden="1" customHeight="1" x14ac:dyDescent="0.2"/>
    <row r="1265" ht="24.95" hidden="1" customHeight="1" x14ac:dyDescent="0.2"/>
    <row r="1266" ht="24.95" hidden="1" customHeight="1" x14ac:dyDescent="0.2"/>
    <row r="1267" ht="24.95" hidden="1" customHeight="1" x14ac:dyDescent="0.2"/>
    <row r="1268" ht="24.95" hidden="1" customHeight="1" x14ac:dyDescent="0.2"/>
    <row r="1269" ht="24.95" hidden="1" customHeight="1" x14ac:dyDescent="0.2"/>
    <row r="1270" ht="24.95" hidden="1" customHeight="1" x14ac:dyDescent="0.2"/>
    <row r="1271" ht="24.95" hidden="1" customHeight="1" x14ac:dyDescent="0.2"/>
    <row r="1272" ht="24.95" hidden="1" customHeight="1" x14ac:dyDescent="0.2"/>
    <row r="1273" ht="24.95" hidden="1" customHeight="1" x14ac:dyDescent="0.2"/>
    <row r="1274" ht="24.95" hidden="1" customHeight="1" x14ac:dyDescent="0.2"/>
    <row r="1275" ht="24.95" hidden="1" customHeight="1" x14ac:dyDescent="0.2"/>
    <row r="1276" ht="24.95" hidden="1" customHeight="1" x14ac:dyDescent="0.2"/>
    <row r="1277" ht="24.95" hidden="1" customHeight="1" x14ac:dyDescent="0.2"/>
    <row r="1278" ht="24.95" hidden="1" customHeight="1" x14ac:dyDescent="0.2"/>
    <row r="1279" ht="24.95" hidden="1" customHeight="1" x14ac:dyDescent="0.2"/>
    <row r="1280" ht="24.95" hidden="1" customHeight="1" x14ac:dyDescent="0.2"/>
    <row r="1281" ht="24.95" hidden="1" customHeight="1" x14ac:dyDescent="0.2"/>
    <row r="1282" ht="24.95" hidden="1" customHeight="1" x14ac:dyDescent="0.2"/>
    <row r="1283" ht="24.95" hidden="1" customHeight="1" x14ac:dyDescent="0.2"/>
    <row r="1284" ht="24.95" hidden="1" customHeight="1" x14ac:dyDescent="0.2"/>
    <row r="1285" ht="24.95" hidden="1" customHeight="1" x14ac:dyDescent="0.2"/>
    <row r="1286" ht="24.95" hidden="1" customHeight="1" x14ac:dyDescent="0.2"/>
    <row r="1287" ht="24.95" hidden="1" customHeight="1" x14ac:dyDescent="0.2"/>
    <row r="1288" ht="24.95" hidden="1" customHeight="1" x14ac:dyDescent="0.2"/>
    <row r="1289" ht="24.95" hidden="1" customHeight="1" x14ac:dyDescent="0.2"/>
    <row r="1290" ht="24.95" hidden="1" customHeight="1" x14ac:dyDescent="0.2"/>
    <row r="1291" ht="24.95" hidden="1" customHeight="1" x14ac:dyDescent="0.2"/>
    <row r="1292" ht="24.95" hidden="1" customHeight="1" x14ac:dyDescent="0.2"/>
    <row r="1293" ht="24.95" hidden="1" customHeight="1" x14ac:dyDescent="0.2"/>
    <row r="1294" ht="24.95" hidden="1" customHeight="1" x14ac:dyDescent="0.2"/>
    <row r="1295" ht="24.95" hidden="1" customHeight="1" x14ac:dyDescent="0.2"/>
    <row r="1296" ht="24.95" hidden="1" customHeight="1" x14ac:dyDescent="0.2"/>
    <row r="1297" ht="24.95" hidden="1" customHeight="1" x14ac:dyDescent="0.2"/>
    <row r="1298" ht="24.95" hidden="1" customHeight="1" x14ac:dyDescent="0.2"/>
    <row r="1299" ht="24.95" hidden="1" customHeight="1" x14ac:dyDescent="0.2"/>
    <row r="1300" ht="24.95" hidden="1" customHeight="1" x14ac:dyDescent="0.2"/>
    <row r="1301" ht="24.95" hidden="1" customHeight="1" x14ac:dyDescent="0.2"/>
    <row r="1302" ht="24.95" hidden="1" customHeight="1" x14ac:dyDescent="0.2"/>
    <row r="1303" ht="24.95" hidden="1" customHeight="1" x14ac:dyDescent="0.2"/>
    <row r="1304" ht="24.95" hidden="1" customHeight="1" x14ac:dyDescent="0.2"/>
    <row r="1305" ht="24.95" hidden="1" customHeight="1" x14ac:dyDescent="0.2"/>
    <row r="1306" ht="24.95" hidden="1" customHeight="1" x14ac:dyDescent="0.2"/>
    <row r="1307" ht="24.95" hidden="1" customHeight="1" x14ac:dyDescent="0.2"/>
    <row r="1308" ht="24.95" hidden="1" customHeight="1" x14ac:dyDescent="0.2"/>
    <row r="1309" ht="24.95" hidden="1" customHeight="1" x14ac:dyDescent="0.2"/>
    <row r="1310" ht="24.95" hidden="1" customHeight="1" x14ac:dyDescent="0.2"/>
    <row r="1311" ht="24.95" hidden="1" customHeight="1" x14ac:dyDescent="0.2"/>
    <row r="1312" ht="24.95" hidden="1" customHeight="1" x14ac:dyDescent="0.2"/>
    <row r="1313" ht="24.95" hidden="1" customHeight="1" x14ac:dyDescent="0.2"/>
    <row r="1314" ht="24.95" hidden="1" customHeight="1" x14ac:dyDescent="0.2"/>
    <row r="1315" ht="24.95" hidden="1" customHeight="1" x14ac:dyDescent="0.2"/>
    <row r="1316" ht="24.95" hidden="1" customHeight="1" x14ac:dyDescent="0.2"/>
    <row r="1317" ht="24.95" hidden="1" customHeight="1" x14ac:dyDescent="0.2"/>
    <row r="1318" ht="24.95" hidden="1" customHeight="1" x14ac:dyDescent="0.2"/>
    <row r="1319" ht="24.95" hidden="1" customHeight="1" x14ac:dyDescent="0.2"/>
    <row r="1320" ht="24.95" hidden="1" customHeight="1" x14ac:dyDescent="0.2"/>
    <row r="1321" ht="24.95" hidden="1" customHeight="1" x14ac:dyDescent="0.2"/>
    <row r="1322" ht="24.95" hidden="1" customHeight="1" x14ac:dyDescent="0.2"/>
    <row r="1323" ht="24.95" hidden="1" customHeight="1" x14ac:dyDescent="0.2"/>
    <row r="1324" ht="24.95" hidden="1" customHeight="1" x14ac:dyDescent="0.2"/>
    <row r="1325" ht="24.95" hidden="1" customHeight="1" x14ac:dyDescent="0.2"/>
    <row r="1326" ht="24.95" hidden="1" customHeight="1" x14ac:dyDescent="0.2"/>
    <row r="1327" ht="24.95" hidden="1" customHeight="1" x14ac:dyDescent="0.2"/>
    <row r="1328" ht="24.95" hidden="1" customHeight="1" x14ac:dyDescent="0.2"/>
    <row r="1329" ht="24.95" hidden="1" customHeight="1" x14ac:dyDescent="0.2"/>
    <row r="1330" ht="24.95" hidden="1" customHeight="1" x14ac:dyDescent="0.2"/>
    <row r="1331" ht="24.95" hidden="1" customHeight="1" x14ac:dyDescent="0.2"/>
    <row r="1332" ht="24.95" hidden="1" customHeight="1" x14ac:dyDescent="0.2"/>
    <row r="1333" ht="24.95" hidden="1" customHeight="1" x14ac:dyDescent="0.2"/>
    <row r="1334" ht="24.95" hidden="1" customHeight="1" x14ac:dyDescent="0.2"/>
    <row r="1335" ht="24.95" hidden="1" customHeight="1" x14ac:dyDescent="0.2"/>
    <row r="1336" ht="24.95" hidden="1" customHeight="1" x14ac:dyDescent="0.2"/>
    <row r="1337" ht="24.95" hidden="1" customHeight="1" x14ac:dyDescent="0.2"/>
    <row r="1338" ht="24.95" hidden="1" customHeight="1" x14ac:dyDescent="0.2"/>
    <row r="1339" ht="24.95" hidden="1" customHeight="1" x14ac:dyDescent="0.2"/>
    <row r="1340" ht="24.95" hidden="1" customHeight="1" x14ac:dyDescent="0.2"/>
    <row r="1341" ht="24.95" hidden="1" customHeight="1" x14ac:dyDescent="0.2"/>
    <row r="1342" ht="24.95" hidden="1" customHeight="1" x14ac:dyDescent="0.2"/>
    <row r="1343" ht="24.95" hidden="1" customHeight="1" x14ac:dyDescent="0.2"/>
    <row r="1344" ht="24.95" hidden="1" customHeight="1" x14ac:dyDescent="0.2"/>
    <row r="1345" ht="24.95" hidden="1" customHeight="1" x14ac:dyDescent="0.2"/>
    <row r="1346" ht="24.95" hidden="1" customHeight="1" x14ac:dyDescent="0.2"/>
    <row r="1347" ht="24.95" hidden="1" customHeight="1" x14ac:dyDescent="0.2"/>
    <row r="1348" ht="24.95" hidden="1" customHeight="1" x14ac:dyDescent="0.2"/>
    <row r="1349" ht="24.95" hidden="1" customHeight="1" x14ac:dyDescent="0.2"/>
    <row r="1350" ht="24.95" hidden="1" customHeight="1" x14ac:dyDescent="0.2"/>
    <row r="1351" ht="24.95" hidden="1" customHeight="1" x14ac:dyDescent="0.2"/>
    <row r="1352" ht="24.95" hidden="1" customHeight="1" x14ac:dyDescent="0.2"/>
    <row r="1353" ht="24.95" hidden="1" customHeight="1" x14ac:dyDescent="0.2"/>
    <row r="1354" ht="24.95" hidden="1" customHeight="1" x14ac:dyDescent="0.2"/>
    <row r="1355" ht="24.95" hidden="1" customHeight="1" x14ac:dyDescent="0.2"/>
    <row r="1356" ht="24.95" hidden="1" customHeight="1" x14ac:dyDescent="0.2"/>
    <row r="1357" ht="24.95" hidden="1" customHeight="1" x14ac:dyDescent="0.2"/>
    <row r="1358" ht="24.95" hidden="1" customHeight="1" x14ac:dyDescent="0.2"/>
    <row r="1359" ht="24.95" hidden="1" customHeight="1" x14ac:dyDescent="0.2"/>
    <row r="1360" ht="24.95" hidden="1" customHeight="1" x14ac:dyDescent="0.2"/>
    <row r="1361" ht="24.95" hidden="1" customHeight="1" x14ac:dyDescent="0.2"/>
    <row r="1362" ht="24.95" hidden="1" customHeight="1" x14ac:dyDescent="0.2"/>
    <row r="1363" ht="24.95" hidden="1" customHeight="1" x14ac:dyDescent="0.2"/>
    <row r="1364" ht="24.95" hidden="1" customHeight="1" x14ac:dyDescent="0.2"/>
    <row r="1365" ht="24.95" hidden="1" customHeight="1" x14ac:dyDescent="0.2"/>
    <row r="1366" ht="24.95" hidden="1" customHeight="1" x14ac:dyDescent="0.2"/>
    <row r="1367" ht="24.95" hidden="1" customHeight="1" x14ac:dyDescent="0.2"/>
    <row r="1368" ht="24.95" hidden="1" customHeight="1" x14ac:dyDescent="0.2"/>
    <row r="1369" ht="24.95" hidden="1" customHeight="1" x14ac:dyDescent="0.2"/>
    <row r="1370" ht="24.95" hidden="1" customHeight="1" x14ac:dyDescent="0.2"/>
    <row r="1371" ht="24.95" hidden="1" customHeight="1" x14ac:dyDescent="0.2"/>
    <row r="1372" ht="24.95" hidden="1" customHeight="1" x14ac:dyDescent="0.2"/>
    <row r="1373" ht="24.95" hidden="1" customHeight="1" x14ac:dyDescent="0.2"/>
    <row r="1374" ht="24.95" hidden="1" customHeight="1" x14ac:dyDescent="0.2"/>
    <row r="1375" ht="24.95" hidden="1" customHeight="1" x14ac:dyDescent="0.2"/>
    <row r="1376" ht="24.95" hidden="1" customHeight="1" x14ac:dyDescent="0.2"/>
    <row r="1377" ht="24.95" hidden="1" customHeight="1" x14ac:dyDescent="0.2"/>
    <row r="1378" ht="24.95" hidden="1" customHeight="1" x14ac:dyDescent="0.2"/>
    <row r="1379" ht="24.95" hidden="1" customHeight="1" x14ac:dyDescent="0.2"/>
    <row r="1380" ht="24.95" hidden="1" customHeight="1" x14ac:dyDescent="0.2"/>
    <row r="1381" ht="24.95" hidden="1" customHeight="1" x14ac:dyDescent="0.2"/>
    <row r="1382" ht="24.95" hidden="1" customHeight="1" x14ac:dyDescent="0.2"/>
    <row r="1383" ht="24.95" hidden="1" customHeight="1" x14ac:dyDescent="0.2"/>
    <row r="1384" ht="24.95" hidden="1" customHeight="1" x14ac:dyDescent="0.2"/>
    <row r="1385" ht="24.95" hidden="1" customHeight="1" x14ac:dyDescent="0.2"/>
    <row r="1386" ht="24.95" hidden="1" customHeight="1" x14ac:dyDescent="0.2"/>
    <row r="1387" ht="24.95" hidden="1" customHeight="1" x14ac:dyDescent="0.2"/>
    <row r="1388" ht="24.95" hidden="1" customHeight="1" x14ac:dyDescent="0.2"/>
    <row r="1389" ht="24.95" hidden="1" customHeight="1" x14ac:dyDescent="0.2"/>
    <row r="1390" ht="24.95" hidden="1" customHeight="1" x14ac:dyDescent="0.2"/>
    <row r="1391" ht="24.95" hidden="1" customHeight="1" x14ac:dyDescent="0.2"/>
    <row r="1392" ht="24.95" hidden="1" customHeight="1" x14ac:dyDescent="0.2"/>
    <row r="1393" ht="24.95" customHeight="1" x14ac:dyDescent="0.2"/>
    <row r="1394" ht="24.95" customHeight="1" x14ac:dyDescent="0.2"/>
    <row r="1395" ht="24.95" customHeight="1" x14ac:dyDescent="0.2"/>
    <row r="1396" ht="24.95" customHeight="1" x14ac:dyDescent="0.2"/>
    <row r="1397" ht="24.95" customHeight="1" x14ac:dyDescent="0.2"/>
    <row r="1398" ht="24.95" customHeight="1" x14ac:dyDescent="0.2"/>
    <row r="1399" ht="24.95" customHeight="1" x14ac:dyDescent="0.2"/>
    <row r="1400" ht="24.95" customHeight="1" x14ac:dyDescent="0.2"/>
    <row r="1401" ht="24.95" customHeight="1" x14ac:dyDescent="0.2"/>
    <row r="1402" ht="24.95" customHeight="1" x14ac:dyDescent="0.2"/>
    <row r="1403" ht="24.95" customHeight="1" x14ac:dyDescent="0.2"/>
    <row r="1404" ht="24.95" customHeight="1" x14ac:dyDescent="0.2"/>
    <row r="1405" ht="24.95" customHeight="1" x14ac:dyDescent="0.2"/>
    <row r="1406" ht="24.95" customHeight="1" x14ac:dyDescent="0.2"/>
    <row r="1407" ht="24.95" customHeight="1" x14ac:dyDescent="0.2"/>
    <row r="1408" ht="24.95" customHeight="1" x14ac:dyDescent="0.2"/>
    <row r="1409" ht="24.95" customHeight="1" x14ac:dyDescent="0.2"/>
    <row r="1410" ht="24.95" customHeight="1" x14ac:dyDescent="0.2"/>
    <row r="1411" ht="24.95" customHeight="1" x14ac:dyDescent="0.2"/>
    <row r="1412" ht="24.95" customHeight="1" x14ac:dyDescent="0.2"/>
    <row r="1413" ht="24.95" customHeight="1" x14ac:dyDescent="0.2"/>
    <row r="1414" ht="24.95" customHeight="1" x14ac:dyDescent="0.2"/>
    <row r="1415" ht="24.95" customHeight="1" x14ac:dyDescent="0.2"/>
    <row r="1416" ht="24.95" customHeight="1" x14ac:dyDescent="0.2"/>
    <row r="1417" ht="24.95" customHeight="1" x14ac:dyDescent="0.2"/>
    <row r="1418" ht="24.95" customHeight="1" x14ac:dyDescent="0.2"/>
    <row r="1419" ht="24.95" customHeight="1" x14ac:dyDescent="0.2"/>
    <row r="1420" ht="24.95" customHeight="1" x14ac:dyDescent="0.2"/>
    <row r="1421" ht="24.95" customHeight="1" x14ac:dyDescent="0.2"/>
    <row r="1422" ht="24.95" customHeight="1" x14ac:dyDescent="0.2"/>
    <row r="1423" ht="24.95" customHeight="1" x14ac:dyDescent="0.2"/>
    <row r="1424" ht="24.95" customHeight="1" x14ac:dyDescent="0.2"/>
    <row r="1425" ht="24.95" customHeight="1" x14ac:dyDescent="0.2"/>
    <row r="1426" ht="24.95" customHeight="1" x14ac:dyDescent="0.2"/>
    <row r="1427" ht="24.95" customHeight="1" x14ac:dyDescent="0.2"/>
    <row r="1428" ht="24.95" customHeight="1" x14ac:dyDescent="0.2"/>
    <row r="1429" ht="24.95" customHeight="1" x14ac:dyDescent="0.2"/>
    <row r="1430" ht="24.95" customHeight="1" x14ac:dyDescent="0.2"/>
    <row r="1431" ht="24.95" customHeight="1" x14ac:dyDescent="0.2"/>
    <row r="1432" ht="24.95" customHeight="1" x14ac:dyDescent="0.2"/>
    <row r="1433" ht="24.95" customHeight="1" x14ac:dyDescent="0.2"/>
    <row r="1434" ht="24.95" customHeight="1" x14ac:dyDescent="0.2"/>
    <row r="1435" ht="24.95" customHeight="1" x14ac:dyDescent="0.2"/>
    <row r="1436" ht="24.95" customHeight="1" x14ac:dyDescent="0.2"/>
    <row r="1437" ht="24.95" customHeight="1" x14ac:dyDescent="0.2"/>
    <row r="1438" ht="24.95" customHeight="1" x14ac:dyDescent="0.2"/>
    <row r="1439" ht="24.95" customHeight="1" x14ac:dyDescent="0.2"/>
    <row r="1440" ht="24.95" customHeight="1" x14ac:dyDescent="0.2"/>
    <row r="1441" ht="24.95" customHeight="1" x14ac:dyDescent="0.2"/>
    <row r="1442" ht="24.95" customHeight="1" x14ac:dyDescent="0.2"/>
    <row r="1443" ht="24.95" customHeight="1" x14ac:dyDescent="0.2"/>
    <row r="1444" ht="24.95" customHeight="1" x14ac:dyDescent="0.2"/>
    <row r="1445" ht="24.95" customHeight="1" x14ac:dyDescent="0.2"/>
    <row r="1446" ht="24.95" customHeight="1" x14ac:dyDescent="0.2"/>
    <row r="1447" ht="24.95" customHeight="1" x14ac:dyDescent="0.2"/>
    <row r="1448" ht="24.95" customHeight="1" x14ac:dyDescent="0.2"/>
    <row r="1449" ht="24.95" customHeight="1" x14ac:dyDescent="0.2"/>
    <row r="1450" ht="24.95" customHeight="1" x14ac:dyDescent="0.2"/>
    <row r="1451" ht="24.95" customHeight="1" x14ac:dyDescent="0.2"/>
    <row r="1452" ht="24.95" customHeight="1" x14ac:dyDescent="0.2"/>
    <row r="1453" ht="24.95" customHeight="1" x14ac:dyDescent="0.2"/>
    <row r="1454" ht="24.95" customHeight="1" x14ac:dyDescent="0.2"/>
    <row r="1455" ht="24.95" customHeight="1" x14ac:dyDescent="0.2"/>
    <row r="1456" ht="24.95" customHeight="1" x14ac:dyDescent="0.2"/>
    <row r="1457" ht="24.95" customHeight="1" x14ac:dyDescent="0.2"/>
    <row r="1458" ht="24.95" customHeight="1" x14ac:dyDescent="0.2"/>
    <row r="1459" ht="24.95" customHeight="1" x14ac:dyDescent="0.2"/>
    <row r="1460" ht="24.95" customHeight="1" x14ac:dyDescent="0.2"/>
    <row r="1461" ht="24.95" customHeight="1" x14ac:dyDescent="0.2"/>
    <row r="1462" ht="24.95" customHeight="1" x14ac:dyDescent="0.2"/>
    <row r="1463" ht="24.95" customHeight="1" x14ac:dyDescent="0.2"/>
    <row r="1464" ht="24.95" customHeight="1" x14ac:dyDescent="0.2"/>
    <row r="1465" ht="24.95" customHeight="1" x14ac:dyDescent="0.2"/>
    <row r="1466" ht="24.95" customHeight="1" x14ac:dyDescent="0.2"/>
    <row r="1467" ht="24.95" customHeight="1" x14ac:dyDescent="0.2"/>
    <row r="1468" ht="24.95" customHeight="1" x14ac:dyDescent="0.2"/>
    <row r="1469" ht="24.95" customHeight="1" x14ac:dyDescent="0.2"/>
    <row r="1470" ht="24.95" customHeight="1" x14ac:dyDescent="0.2"/>
    <row r="1471" ht="24.95" customHeight="1" x14ac:dyDescent="0.2"/>
    <row r="1472" ht="24.95" customHeight="1" x14ac:dyDescent="0.2"/>
    <row r="1473" ht="24.95" customHeight="1" x14ac:dyDescent="0.2"/>
    <row r="1474" ht="24.95" customHeight="1" x14ac:dyDescent="0.2"/>
    <row r="1475" ht="24.95" customHeight="1" x14ac:dyDescent="0.2"/>
    <row r="1476" ht="24.95" customHeight="1" x14ac:dyDescent="0.2"/>
    <row r="1477" ht="24.95" customHeight="1" x14ac:dyDescent="0.2"/>
    <row r="1478" ht="24.95" customHeight="1" x14ac:dyDescent="0.2"/>
    <row r="1479" ht="24.95" customHeight="1" x14ac:dyDescent="0.2"/>
    <row r="1480" ht="24.95" customHeight="1" x14ac:dyDescent="0.2"/>
    <row r="1481" ht="24.95" customHeight="1" x14ac:dyDescent="0.2"/>
    <row r="1482" ht="24.95" customHeight="1" x14ac:dyDescent="0.2"/>
    <row r="1483" ht="24.95" customHeight="1" x14ac:dyDescent="0.2"/>
    <row r="1484" ht="24.95" customHeight="1" x14ac:dyDescent="0.2"/>
    <row r="1485" ht="24.95" customHeight="1" x14ac:dyDescent="0.2"/>
    <row r="1486" ht="24.95" customHeight="1" x14ac:dyDescent="0.2"/>
    <row r="1487" ht="24.95" customHeight="1" x14ac:dyDescent="0.2"/>
    <row r="1488" ht="24.95" customHeight="1" x14ac:dyDescent="0.2"/>
    <row r="1489" ht="24.95" customHeight="1" x14ac:dyDescent="0.2"/>
    <row r="1490" ht="24.95" customHeight="1" x14ac:dyDescent="0.2"/>
    <row r="1491" ht="24.95" customHeight="1" x14ac:dyDescent="0.2"/>
    <row r="1492" ht="24.95" customHeight="1" x14ac:dyDescent="0.2"/>
    <row r="1493" ht="24.95" customHeight="1" x14ac:dyDescent="0.2"/>
    <row r="1494" ht="24.95" customHeight="1" x14ac:dyDescent="0.2"/>
    <row r="1495" ht="24.95" customHeight="1" x14ac:dyDescent="0.2"/>
    <row r="1496" ht="24.95" customHeight="1" x14ac:dyDescent="0.2"/>
    <row r="1497" ht="24.95" customHeight="1" x14ac:dyDescent="0.2"/>
    <row r="1498" ht="24.95" customHeight="1" x14ac:dyDescent="0.2"/>
    <row r="1499" ht="24.95" customHeight="1" x14ac:dyDescent="0.2"/>
    <row r="1500" ht="24.95" customHeight="1" x14ac:dyDescent="0.2"/>
    <row r="1501" ht="24.95" customHeight="1" x14ac:dyDescent="0.2"/>
    <row r="1502" ht="24.95" customHeight="1" x14ac:dyDescent="0.2"/>
    <row r="1503" ht="24.95" customHeight="1" x14ac:dyDescent="0.2"/>
    <row r="1504" ht="24.95" customHeight="1" x14ac:dyDescent="0.2"/>
    <row r="1505" ht="24.95" customHeight="1" x14ac:dyDescent="0.2"/>
    <row r="1506" ht="24.95" customHeight="1" x14ac:dyDescent="0.2"/>
    <row r="1507" ht="24.95" customHeight="1" x14ac:dyDescent="0.2"/>
    <row r="1508" ht="24.95" customHeight="1" x14ac:dyDescent="0.2"/>
    <row r="1509" ht="24.95" customHeight="1" x14ac:dyDescent="0.2"/>
    <row r="1510" ht="24.95" customHeight="1" x14ac:dyDescent="0.2"/>
    <row r="1511" ht="24.95" customHeight="1" x14ac:dyDescent="0.2"/>
    <row r="1512" ht="24.95" customHeight="1" x14ac:dyDescent="0.2"/>
    <row r="1513" ht="24.95" customHeight="1" x14ac:dyDescent="0.2"/>
    <row r="1514" ht="24.95" customHeight="1" x14ac:dyDescent="0.2"/>
    <row r="1515" ht="24.95" customHeight="1" x14ac:dyDescent="0.2"/>
    <row r="1516" ht="24.95" customHeight="1" x14ac:dyDescent="0.2"/>
    <row r="1517" ht="24.95" customHeight="1" x14ac:dyDescent="0.2"/>
    <row r="1518" ht="24.95" customHeight="1" x14ac:dyDescent="0.2"/>
    <row r="1519" ht="24.95" customHeight="1" x14ac:dyDescent="0.2"/>
    <row r="1520" ht="24.95" customHeight="1" x14ac:dyDescent="0.2"/>
    <row r="1521" ht="24.95" customHeight="1" x14ac:dyDescent="0.2"/>
    <row r="1522" ht="24.95" customHeight="1" x14ac:dyDescent="0.2"/>
    <row r="1523" ht="24.95" customHeight="1" x14ac:dyDescent="0.2"/>
    <row r="1524" ht="24.95" customHeight="1" x14ac:dyDescent="0.2"/>
    <row r="1525" ht="24.95" customHeight="1" x14ac:dyDescent="0.2"/>
    <row r="1526" ht="24.95" customHeight="1" x14ac:dyDescent="0.2"/>
    <row r="1527" ht="24.95" customHeight="1" x14ac:dyDescent="0.2"/>
    <row r="1528" ht="24.95" customHeight="1" x14ac:dyDescent="0.2"/>
    <row r="1529" ht="24.95" customHeight="1" x14ac:dyDescent="0.2"/>
    <row r="1530" ht="24.95" customHeight="1" x14ac:dyDescent="0.2"/>
    <row r="1531" ht="24.95" customHeight="1" x14ac:dyDescent="0.2"/>
    <row r="1532" ht="24.95" customHeight="1" x14ac:dyDescent="0.2"/>
    <row r="1533" ht="24.95" customHeight="1" x14ac:dyDescent="0.2"/>
    <row r="1534" ht="24.95" customHeight="1" x14ac:dyDescent="0.2"/>
    <row r="1535" ht="24.95" customHeight="1" x14ac:dyDescent="0.2"/>
    <row r="1536" ht="24.95" customHeight="1" x14ac:dyDescent="0.2"/>
    <row r="1537" ht="24.95" customHeight="1" x14ac:dyDescent="0.2"/>
    <row r="1538" ht="24.95" customHeight="1" x14ac:dyDescent="0.2"/>
    <row r="1539" ht="24.95" customHeight="1" x14ac:dyDescent="0.2"/>
    <row r="1540" ht="24.95" customHeight="1" x14ac:dyDescent="0.2"/>
    <row r="1541" ht="24.95" customHeight="1" x14ac:dyDescent="0.2"/>
    <row r="1542" ht="24.95" customHeight="1" x14ac:dyDescent="0.2"/>
    <row r="1543" ht="24.95" customHeight="1" x14ac:dyDescent="0.2"/>
    <row r="1544" ht="24.95" customHeight="1" x14ac:dyDescent="0.2"/>
    <row r="1545" ht="24.95" customHeight="1" x14ac:dyDescent="0.2"/>
    <row r="1546" ht="24.95" customHeight="1" x14ac:dyDescent="0.2"/>
    <row r="1547" ht="24.95" customHeight="1" x14ac:dyDescent="0.2"/>
    <row r="1548" ht="24.95" customHeight="1" x14ac:dyDescent="0.2"/>
    <row r="1549" ht="24.95" customHeight="1" x14ac:dyDescent="0.2"/>
    <row r="1550" ht="24.95" customHeight="1" x14ac:dyDescent="0.2"/>
    <row r="1551" ht="24.95" customHeight="1" x14ac:dyDescent="0.2"/>
    <row r="1552" ht="24.95" customHeight="1" x14ac:dyDescent="0.2"/>
    <row r="1553" ht="24.95" customHeight="1" x14ac:dyDescent="0.2"/>
    <row r="1554" ht="24.95" customHeight="1" x14ac:dyDescent="0.2"/>
    <row r="1555" ht="24.95" customHeight="1" x14ac:dyDescent="0.2"/>
    <row r="1556" ht="24.95" customHeight="1" x14ac:dyDescent="0.2"/>
    <row r="1557" ht="24.95" customHeight="1" x14ac:dyDescent="0.2"/>
    <row r="1558" ht="24.95" customHeight="1" x14ac:dyDescent="0.2"/>
    <row r="1559" ht="24.95" customHeight="1" x14ac:dyDescent="0.2"/>
    <row r="1560" ht="24.95" customHeight="1" x14ac:dyDescent="0.2"/>
    <row r="1561" ht="24.95" customHeight="1" x14ac:dyDescent="0.2"/>
    <row r="1562" ht="24.95" customHeight="1" x14ac:dyDescent="0.2"/>
    <row r="1563" ht="24.95" hidden="1" customHeight="1" x14ac:dyDescent="0.2"/>
    <row r="1564" ht="24.95" hidden="1" customHeight="1" x14ac:dyDescent="0.2"/>
    <row r="1565" ht="24.95" hidden="1" customHeight="1" x14ac:dyDescent="0.2"/>
    <row r="1566" ht="24.95" hidden="1" customHeight="1" x14ac:dyDescent="0.2"/>
    <row r="1567" ht="24.95" hidden="1" customHeight="1" x14ac:dyDescent="0.2"/>
    <row r="1568" ht="24.95" hidden="1" customHeight="1" x14ac:dyDescent="0.2"/>
    <row r="1569" ht="24.95" hidden="1" customHeight="1" x14ac:dyDescent="0.2"/>
    <row r="1570" ht="24.95" hidden="1" customHeight="1" x14ac:dyDescent="0.2"/>
    <row r="1571" ht="24.95" hidden="1" customHeight="1" x14ac:dyDescent="0.2"/>
    <row r="1572" ht="24.95" hidden="1" customHeight="1" x14ac:dyDescent="0.2"/>
    <row r="1573" ht="24.95" hidden="1" customHeight="1" x14ac:dyDescent="0.2"/>
    <row r="1574" ht="24.95" hidden="1" customHeight="1" x14ac:dyDescent="0.2"/>
    <row r="1575" ht="24.95" hidden="1" customHeight="1" x14ac:dyDescent="0.2"/>
    <row r="1576" ht="24.95" hidden="1" customHeight="1" x14ac:dyDescent="0.2"/>
    <row r="1577" ht="24.95" hidden="1" customHeight="1" x14ac:dyDescent="0.2"/>
    <row r="1578" ht="24.95" hidden="1" customHeight="1" x14ac:dyDescent="0.2"/>
    <row r="1579" ht="24.95" hidden="1" customHeight="1" x14ac:dyDescent="0.2"/>
    <row r="1580" ht="24.95" hidden="1" customHeight="1" x14ac:dyDescent="0.2"/>
    <row r="1581" ht="24.95" hidden="1" customHeight="1" x14ac:dyDescent="0.2"/>
    <row r="1582" ht="24.95" hidden="1" customHeight="1" x14ac:dyDescent="0.2"/>
    <row r="1583" ht="24.95" hidden="1" customHeight="1" x14ac:dyDescent="0.2"/>
    <row r="1584" ht="24.95" hidden="1" customHeight="1" x14ac:dyDescent="0.2"/>
    <row r="1585" ht="24.95" hidden="1" customHeight="1" x14ac:dyDescent="0.2"/>
    <row r="1586" ht="24.95" hidden="1" customHeight="1" x14ac:dyDescent="0.2"/>
    <row r="1587" ht="24.95" hidden="1" customHeight="1" x14ac:dyDescent="0.2"/>
    <row r="1588" ht="24.95" hidden="1" customHeight="1" x14ac:dyDescent="0.2"/>
    <row r="1589" ht="24.95" hidden="1" customHeight="1" x14ac:dyDescent="0.2"/>
    <row r="1590" ht="24.95" hidden="1" customHeight="1" x14ac:dyDescent="0.2"/>
    <row r="1591" ht="24.95" hidden="1" customHeight="1" x14ac:dyDescent="0.2"/>
    <row r="1592" ht="24.95" hidden="1" customHeight="1" x14ac:dyDescent="0.2"/>
    <row r="1593" ht="24.95" hidden="1" customHeight="1" x14ac:dyDescent="0.2"/>
    <row r="1594" ht="24.95" hidden="1" customHeight="1" x14ac:dyDescent="0.2"/>
    <row r="1595" ht="24.95" hidden="1" customHeight="1" x14ac:dyDescent="0.2"/>
    <row r="1596" ht="24.95" hidden="1" customHeight="1" x14ac:dyDescent="0.2"/>
    <row r="1597" ht="24.95" hidden="1" customHeight="1" x14ac:dyDescent="0.2"/>
    <row r="1598" ht="24.95" hidden="1" customHeight="1" x14ac:dyDescent="0.2"/>
    <row r="1599" ht="24.95" hidden="1" customHeight="1" x14ac:dyDescent="0.2"/>
    <row r="1600" ht="24.95" hidden="1" customHeight="1" x14ac:dyDescent="0.2"/>
    <row r="1601" ht="24.95" hidden="1" customHeight="1" x14ac:dyDescent="0.2"/>
    <row r="1602" ht="24.95" hidden="1" customHeight="1" x14ac:dyDescent="0.2"/>
    <row r="1603" ht="24.95" hidden="1" customHeight="1" x14ac:dyDescent="0.2"/>
    <row r="1604" ht="24.95" hidden="1" customHeight="1" x14ac:dyDescent="0.2"/>
    <row r="1605" ht="24.95" hidden="1" customHeight="1" x14ac:dyDescent="0.2"/>
    <row r="1606" ht="24.95" hidden="1" customHeight="1" x14ac:dyDescent="0.2"/>
    <row r="1607" ht="24.95" hidden="1" customHeight="1" x14ac:dyDescent="0.2"/>
    <row r="1608" ht="24.95" hidden="1" customHeight="1" x14ac:dyDescent="0.2"/>
    <row r="1609" ht="24.95" hidden="1" customHeight="1" x14ac:dyDescent="0.2"/>
    <row r="1610" ht="24.95" hidden="1" customHeight="1" x14ac:dyDescent="0.2"/>
    <row r="1611" ht="24.95" hidden="1" customHeight="1" x14ac:dyDescent="0.2"/>
    <row r="1612" ht="24.95" hidden="1" customHeight="1" x14ac:dyDescent="0.2"/>
    <row r="1613" ht="24.95" hidden="1" customHeight="1" x14ac:dyDescent="0.2"/>
    <row r="1614" ht="24.95" hidden="1" customHeight="1" x14ac:dyDescent="0.2"/>
    <row r="1615" ht="24.95" hidden="1" customHeight="1" x14ac:dyDescent="0.2"/>
    <row r="1616" ht="24.95" hidden="1" customHeight="1" x14ac:dyDescent="0.2"/>
    <row r="1617" ht="24.95" hidden="1" customHeight="1" x14ac:dyDescent="0.2"/>
    <row r="1618" ht="24.95" customHeight="1" x14ac:dyDescent="0.2"/>
    <row r="1619" ht="24.95" customHeight="1" x14ac:dyDescent="0.2"/>
    <row r="1620" ht="24.95" customHeight="1" x14ac:dyDescent="0.2"/>
    <row r="1621" ht="24.95" customHeight="1" x14ac:dyDescent="0.2"/>
    <row r="1622" ht="24.95" customHeight="1" x14ac:dyDescent="0.2"/>
    <row r="1623" ht="24.95" customHeight="1" x14ac:dyDescent="0.2"/>
    <row r="1624" ht="24.95" customHeight="1" x14ac:dyDescent="0.2"/>
    <row r="1625" ht="24.95" customHeight="1" x14ac:dyDescent="0.2"/>
    <row r="1626" ht="24.95" customHeight="1" x14ac:dyDescent="0.2"/>
    <row r="1627" ht="24.95" customHeight="1" x14ac:dyDescent="0.2"/>
    <row r="1628" ht="24.95" customHeight="1" x14ac:dyDescent="0.2"/>
    <row r="1629" ht="24.95" customHeight="1" x14ac:dyDescent="0.2"/>
    <row r="1630" ht="24.95" customHeight="1" x14ac:dyDescent="0.2"/>
    <row r="1631" ht="24.95" customHeight="1" x14ac:dyDescent="0.2"/>
    <row r="1632" ht="24.95" customHeight="1" x14ac:dyDescent="0.2"/>
    <row r="1633" ht="24.95" customHeight="1" x14ac:dyDescent="0.2"/>
    <row r="1634" ht="24.95" customHeight="1" x14ac:dyDescent="0.2"/>
    <row r="1635" ht="24.95" customHeight="1" x14ac:dyDescent="0.2"/>
    <row r="1636" ht="24.95" customHeight="1" x14ac:dyDescent="0.2"/>
    <row r="1637" ht="24.95" customHeight="1" x14ac:dyDescent="0.2"/>
    <row r="1638" ht="24.95" customHeight="1" x14ac:dyDescent="0.2"/>
    <row r="1639" ht="24.95" customHeight="1" x14ac:dyDescent="0.2"/>
    <row r="1640" ht="24.95" customHeight="1" x14ac:dyDescent="0.2"/>
    <row r="1641" ht="24.95" customHeight="1" x14ac:dyDescent="0.2"/>
    <row r="1642" ht="24.95" customHeight="1" x14ac:dyDescent="0.2"/>
    <row r="1643" ht="24.95" customHeight="1" x14ac:dyDescent="0.2"/>
    <row r="1644" ht="24.95" customHeight="1" x14ac:dyDescent="0.2"/>
    <row r="1645" ht="24.95" customHeight="1" x14ac:dyDescent="0.2"/>
    <row r="1646" ht="24.95" customHeight="1" x14ac:dyDescent="0.2"/>
    <row r="1647" ht="24.95" customHeight="1" x14ac:dyDescent="0.2"/>
    <row r="1648" ht="24.95" customHeight="1" x14ac:dyDescent="0.2"/>
    <row r="1649" ht="24.95" customHeight="1" x14ac:dyDescent="0.2"/>
    <row r="1650" ht="24.95" customHeight="1" x14ac:dyDescent="0.2"/>
    <row r="1651" ht="24.95" customHeight="1" x14ac:dyDescent="0.2"/>
    <row r="1652" ht="24.95" customHeight="1" x14ac:dyDescent="0.2"/>
    <row r="1653" ht="24.95" customHeight="1" x14ac:dyDescent="0.2"/>
    <row r="1654" ht="24.95" customHeight="1" x14ac:dyDescent="0.2"/>
    <row r="1655" ht="24.95" customHeight="1" x14ac:dyDescent="0.2"/>
    <row r="1656" ht="24.95" customHeight="1" x14ac:dyDescent="0.2"/>
    <row r="1657" ht="24.95" customHeight="1" x14ac:dyDescent="0.2"/>
    <row r="1658" ht="24.95" customHeight="1" x14ac:dyDescent="0.2"/>
    <row r="1659" ht="24.95" customHeight="1" x14ac:dyDescent="0.2"/>
    <row r="1660" ht="24.95" customHeight="1" x14ac:dyDescent="0.2"/>
    <row r="1661" ht="24.95" customHeight="1" x14ac:dyDescent="0.2"/>
    <row r="1662" ht="24.95" customHeight="1" x14ac:dyDescent="0.2"/>
    <row r="1663" ht="24.95" customHeight="1" x14ac:dyDescent="0.2"/>
    <row r="1664" ht="24.95" customHeight="1" x14ac:dyDescent="0.2"/>
    <row r="1665" ht="24.95" customHeight="1" x14ac:dyDescent="0.2"/>
    <row r="1666" ht="24.95" customHeight="1" x14ac:dyDescent="0.2"/>
    <row r="1667" ht="24.95" customHeight="1" x14ac:dyDescent="0.2"/>
    <row r="1668" ht="24.95" customHeight="1" x14ac:dyDescent="0.2"/>
    <row r="1669" ht="24.95" customHeight="1" x14ac:dyDescent="0.2"/>
    <row r="1670" ht="24.95" customHeight="1" x14ac:dyDescent="0.2"/>
    <row r="1671" ht="24.95" customHeight="1" x14ac:dyDescent="0.2"/>
    <row r="1672" ht="24.95" customHeight="1" x14ac:dyDescent="0.2"/>
    <row r="1673" ht="24.95" customHeight="1" x14ac:dyDescent="0.2"/>
    <row r="1674" ht="24.95" customHeight="1" x14ac:dyDescent="0.2"/>
    <row r="1675" ht="24.95" customHeight="1" x14ac:dyDescent="0.2"/>
    <row r="1676" ht="24.95" customHeight="1" x14ac:dyDescent="0.2"/>
    <row r="1677" ht="24.95" customHeight="1" x14ac:dyDescent="0.2"/>
    <row r="1678" ht="24.95" customHeight="1" x14ac:dyDescent="0.2"/>
    <row r="1679" ht="24.95" customHeight="1" x14ac:dyDescent="0.2"/>
    <row r="1680" ht="24.95" customHeight="1" x14ac:dyDescent="0.2"/>
    <row r="1681" ht="24.95" customHeight="1" x14ac:dyDescent="0.2"/>
    <row r="1682" ht="24.95" customHeight="1" x14ac:dyDescent="0.2"/>
    <row r="1683" ht="24.95" customHeight="1" x14ac:dyDescent="0.2"/>
    <row r="1684" ht="24.95" customHeight="1" x14ac:dyDescent="0.2"/>
    <row r="1685" ht="24.95" customHeight="1" x14ac:dyDescent="0.2"/>
    <row r="1686" ht="24.95" customHeight="1" x14ac:dyDescent="0.2"/>
    <row r="1687" ht="24.95" customHeight="1" x14ac:dyDescent="0.2"/>
    <row r="1688" ht="24.95" customHeight="1" x14ac:dyDescent="0.2"/>
    <row r="1689" ht="24.95" customHeight="1" x14ac:dyDescent="0.2"/>
    <row r="1690" ht="24.95" customHeight="1" x14ac:dyDescent="0.2"/>
    <row r="1691" ht="24.95" customHeight="1" x14ac:dyDescent="0.2"/>
    <row r="1692" ht="24.95" customHeight="1" x14ac:dyDescent="0.2"/>
    <row r="1693" ht="24.95" customHeight="1" x14ac:dyDescent="0.2"/>
    <row r="1694" ht="24.95" customHeight="1" x14ac:dyDescent="0.2"/>
    <row r="1695" ht="24.95" customHeight="1" x14ac:dyDescent="0.2"/>
    <row r="1696" ht="24.95" customHeight="1" x14ac:dyDescent="0.2"/>
    <row r="1697" ht="24.95" customHeight="1" x14ac:dyDescent="0.2"/>
    <row r="1698" ht="24.95" customHeight="1" x14ac:dyDescent="0.2"/>
    <row r="1699" ht="24.95" customHeight="1" x14ac:dyDescent="0.2"/>
    <row r="1700" ht="24.95" customHeight="1" x14ac:dyDescent="0.2"/>
    <row r="1701" ht="24.95" customHeight="1" x14ac:dyDescent="0.2"/>
    <row r="1702" ht="24.95" customHeight="1" x14ac:dyDescent="0.2"/>
    <row r="1703" ht="24.95" customHeight="1" x14ac:dyDescent="0.2"/>
    <row r="1704" ht="24.95" customHeight="1" x14ac:dyDescent="0.2"/>
    <row r="1705" ht="24.95" customHeight="1" x14ac:dyDescent="0.2"/>
    <row r="1706" ht="24.95" customHeight="1" x14ac:dyDescent="0.2"/>
    <row r="1707" ht="24.95" customHeight="1" x14ac:dyDescent="0.2"/>
    <row r="1708" ht="24.95" customHeight="1" x14ac:dyDescent="0.2"/>
    <row r="1709" ht="24.95" customHeight="1" x14ac:dyDescent="0.2"/>
    <row r="1710" ht="24.95" customHeight="1" x14ac:dyDescent="0.2"/>
    <row r="1711" ht="24.95" customHeight="1" x14ac:dyDescent="0.2"/>
    <row r="1712" ht="24.95" customHeight="1" x14ac:dyDescent="0.2"/>
    <row r="1713" ht="24.95" customHeight="1" x14ac:dyDescent="0.2"/>
    <row r="1714" ht="24.95" customHeight="1" x14ac:dyDescent="0.2"/>
    <row r="1715" ht="24.95" customHeight="1" x14ac:dyDescent="0.2"/>
    <row r="1716" ht="24.95" customHeight="1" x14ac:dyDescent="0.2"/>
    <row r="1717" ht="24.95" customHeight="1" x14ac:dyDescent="0.2"/>
    <row r="1718" ht="24.95" customHeight="1" x14ac:dyDescent="0.2"/>
    <row r="1719" ht="24.95" customHeight="1" x14ac:dyDescent="0.2"/>
    <row r="1720" ht="24.95" customHeight="1" x14ac:dyDescent="0.2"/>
    <row r="1721" ht="24.95" customHeight="1" x14ac:dyDescent="0.2"/>
    <row r="1722" ht="24.95" customHeight="1" x14ac:dyDescent="0.2"/>
    <row r="1723" ht="24.95" customHeight="1" x14ac:dyDescent="0.2"/>
    <row r="1724" ht="24.95" customHeight="1" x14ac:dyDescent="0.2"/>
    <row r="1725" ht="24.95" customHeight="1" x14ac:dyDescent="0.2"/>
    <row r="1726" ht="24.95" customHeight="1" x14ac:dyDescent="0.2"/>
    <row r="1727" ht="24.95" customHeight="1" x14ac:dyDescent="0.2"/>
    <row r="1728" ht="24.95" customHeight="1" x14ac:dyDescent="0.2"/>
    <row r="1729" ht="24.95" customHeight="1" x14ac:dyDescent="0.2"/>
    <row r="1730" ht="24.95" customHeight="1" x14ac:dyDescent="0.2"/>
    <row r="1731" ht="24.95" customHeight="1" x14ac:dyDescent="0.2"/>
    <row r="1732" ht="24.95" customHeight="1" x14ac:dyDescent="0.2"/>
    <row r="1733" ht="24.95" customHeight="1" x14ac:dyDescent="0.2"/>
    <row r="1734" ht="24.95" customHeight="1" x14ac:dyDescent="0.2"/>
    <row r="1735" ht="24.95" customHeight="1" x14ac:dyDescent="0.2"/>
    <row r="1736" ht="24.95" customHeight="1" x14ac:dyDescent="0.2"/>
    <row r="1737" ht="24.95" customHeight="1" x14ac:dyDescent="0.2"/>
    <row r="1738" ht="24.95" customHeight="1" x14ac:dyDescent="0.2"/>
    <row r="1739" ht="24.95" customHeight="1" x14ac:dyDescent="0.2"/>
    <row r="1740" ht="24.95" customHeight="1" x14ac:dyDescent="0.2"/>
    <row r="1741" ht="24.95" customHeight="1" x14ac:dyDescent="0.2"/>
    <row r="1742" ht="24.95" customHeight="1" x14ac:dyDescent="0.2"/>
    <row r="1743" ht="24.95" customHeight="1" x14ac:dyDescent="0.2"/>
    <row r="1744" ht="24.95" customHeight="1" x14ac:dyDescent="0.2"/>
    <row r="1745" ht="24.95" customHeight="1" x14ac:dyDescent="0.2"/>
    <row r="1746" ht="24.95" customHeight="1" x14ac:dyDescent="0.2"/>
    <row r="1747" ht="24.95" customHeight="1" x14ac:dyDescent="0.2"/>
    <row r="1748" ht="24.95" customHeight="1" x14ac:dyDescent="0.2"/>
    <row r="1749" ht="24.95" customHeight="1" x14ac:dyDescent="0.2"/>
    <row r="1750" ht="24.95" customHeight="1" x14ac:dyDescent="0.2"/>
    <row r="1751" ht="24.95" customHeight="1" x14ac:dyDescent="0.2"/>
    <row r="1752" ht="24.95" customHeight="1" x14ac:dyDescent="0.2"/>
    <row r="1753" ht="24.95" customHeight="1" x14ac:dyDescent="0.2"/>
    <row r="1754" ht="24.95" customHeight="1" x14ac:dyDescent="0.2"/>
    <row r="1755" ht="24.95" customHeight="1" x14ac:dyDescent="0.2"/>
    <row r="1756" ht="24.95" customHeight="1" x14ac:dyDescent="0.2"/>
    <row r="1757" ht="24.95" customHeight="1" x14ac:dyDescent="0.2"/>
    <row r="1758" ht="24.95" customHeight="1" x14ac:dyDescent="0.2"/>
    <row r="1759" ht="24.95" customHeight="1" x14ac:dyDescent="0.2"/>
    <row r="1760" ht="24.95" customHeight="1" x14ac:dyDescent="0.2"/>
    <row r="1761" ht="24.95" customHeight="1" x14ac:dyDescent="0.2"/>
    <row r="1762" ht="24.95" customHeight="1" x14ac:dyDescent="0.2"/>
    <row r="1763" ht="24.95" customHeight="1" x14ac:dyDescent="0.2"/>
    <row r="1764" ht="24.95" customHeight="1" x14ac:dyDescent="0.2"/>
    <row r="1765" ht="24.95" customHeight="1" x14ac:dyDescent="0.2"/>
    <row r="1766" ht="24.95" customHeight="1" x14ac:dyDescent="0.2"/>
    <row r="1767" ht="24.95" customHeight="1" x14ac:dyDescent="0.2"/>
    <row r="1768" ht="24.95" customHeight="1" x14ac:dyDescent="0.2"/>
    <row r="1769" ht="24.95" customHeight="1" x14ac:dyDescent="0.2"/>
    <row r="1770" ht="24.95" customHeight="1" x14ac:dyDescent="0.2"/>
    <row r="1771" ht="24.95" customHeight="1" x14ac:dyDescent="0.2"/>
    <row r="1772" ht="24.95" customHeight="1" x14ac:dyDescent="0.2"/>
    <row r="1773" ht="24.95" customHeight="1" x14ac:dyDescent="0.2"/>
    <row r="1774" ht="24.95" customHeight="1" x14ac:dyDescent="0.2"/>
    <row r="1775" ht="24.95" customHeight="1" x14ac:dyDescent="0.2"/>
    <row r="1776" ht="24.95" customHeight="1" x14ac:dyDescent="0.2"/>
    <row r="1777" ht="24.95" customHeight="1" x14ac:dyDescent="0.2"/>
    <row r="1778" ht="24.95" customHeight="1" x14ac:dyDescent="0.2"/>
    <row r="1779" ht="24.95" customHeight="1" x14ac:dyDescent="0.2"/>
    <row r="1780" ht="24.95" customHeight="1" x14ac:dyDescent="0.2"/>
    <row r="1781" ht="24.95" customHeight="1" x14ac:dyDescent="0.2"/>
    <row r="1782" ht="24.95" customHeight="1" x14ac:dyDescent="0.2"/>
    <row r="1783" ht="24.95" customHeight="1" x14ac:dyDescent="0.2"/>
    <row r="1784" ht="24.95" customHeight="1" x14ac:dyDescent="0.2"/>
    <row r="1785" ht="24.95" customHeight="1" x14ac:dyDescent="0.2"/>
    <row r="1786" ht="24.95" customHeight="1" x14ac:dyDescent="0.2"/>
    <row r="1787" ht="24.95" customHeight="1" x14ac:dyDescent="0.2"/>
    <row r="1788" ht="24.95" customHeight="1" x14ac:dyDescent="0.2"/>
    <row r="1789" ht="24.95" customHeight="1" x14ac:dyDescent="0.2"/>
    <row r="1790" ht="24.95" customHeight="1" x14ac:dyDescent="0.2"/>
    <row r="1791" ht="24.95" customHeight="1" x14ac:dyDescent="0.2"/>
    <row r="1792" ht="24.95" customHeight="1" x14ac:dyDescent="0.2"/>
    <row r="1793" ht="24.95" customHeight="1" x14ac:dyDescent="0.2"/>
    <row r="1794" ht="24.95" customHeight="1" x14ac:dyDescent="0.2"/>
    <row r="1795" ht="24.95" customHeight="1" x14ac:dyDescent="0.2"/>
    <row r="1796" ht="24.95" customHeight="1" x14ac:dyDescent="0.2"/>
    <row r="1797" ht="24.95" customHeight="1" x14ac:dyDescent="0.2"/>
    <row r="1798" ht="24.95" customHeight="1" x14ac:dyDescent="0.2"/>
    <row r="1799" ht="24.95" customHeight="1" x14ac:dyDescent="0.2"/>
    <row r="1800" ht="24.95" customHeight="1" x14ac:dyDescent="0.2"/>
    <row r="1801" ht="24.95" customHeight="1" x14ac:dyDescent="0.2"/>
    <row r="1802" ht="24.95" customHeight="1" x14ac:dyDescent="0.2"/>
    <row r="1803" ht="24.95" customHeight="1" x14ac:dyDescent="0.2"/>
    <row r="1804" ht="24.95" customHeight="1" x14ac:dyDescent="0.2"/>
    <row r="1805" ht="24.95" customHeight="1" x14ac:dyDescent="0.2"/>
    <row r="1806" ht="24.95" customHeight="1" x14ac:dyDescent="0.2"/>
    <row r="1807" ht="24.95" customHeight="1" x14ac:dyDescent="0.2"/>
    <row r="1808" ht="24.95" customHeight="1" x14ac:dyDescent="0.2"/>
    <row r="1809" ht="24.95" customHeight="1" x14ac:dyDescent="0.2"/>
    <row r="1810" ht="24.95" customHeight="1" x14ac:dyDescent="0.2"/>
    <row r="1811" ht="24.95" customHeight="1" x14ac:dyDescent="0.2"/>
    <row r="1812" ht="24.95" customHeight="1" x14ac:dyDescent="0.2"/>
    <row r="1813" ht="24.95" customHeight="1" x14ac:dyDescent="0.2"/>
    <row r="1814" ht="24.95" customHeight="1" x14ac:dyDescent="0.2"/>
    <row r="1815" ht="24.95" customHeight="1" x14ac:dyDescent="0.2"/>
    <row r="1816" ht="24.95" customHeight="1" x14ac:dyDescent="0.2"/>
    <row r="1817" ht="24.95" customHeight="1" x14ac:dyDescent="0.2"/>
    <row r="1818" ht="24.95" customHeight="1" x14ac:dyDescent="0.2"/>
    <row r="1819" ht="24.95" customHeight="1" x14ac:dyDescent="0.2"/>
    <row r="1820" ht="24.95" customHeight="1" x14ac:dyDescent="0.2"/>
    <row r="1821" ht="24.95" customHeight="1" x14ac:dyDescent="0.2"/>
    <row r="1822" ht="24.95" customHeight="1" x14ac:dyDescent="0.2"/>
    <row r="1823" ht="24.95" customHeight="1" x14ac:dyDescent="0.2"/>
    <row r="1824" ht="24.95" customHeight="1" x14ac:dyDescent="0.2"/>
    <row r="1825" ht="24.95" customHeight="1" x14ac:dyDescent="0.2"/>
    <row r="1826" ht="24.95" customHeight="1" x14ac:dyDescent="0.2"/>
    <row r="1827" ht="24.95" customHeight="1" x14ac:dyDescent="0.2"/>
    <row r="1828" ht="24.95" customHeight="1" x14ac:dyDescent="0.2"/>
    <row r="1829" ht="24.95" customHeight="1" x14ac:dyDescent="0.2"/>
    <row r="1830" ht="24.95" customHeight="1" x14ac:dyDescent="0.2"/>
    <row r="1831" ht="24.95" customHeight="1" x14ac:dyDescent="0.2"/>
    <row r="1832" ht="24.95" customHeight="1" x14ac:dyDescent="0.2"/>
    <row r="1833" ht="24.95" customHeight="1" x14ac:dyDescent="0.2"/>
    <row r="1834" ht="24.95" customHeight="1" x14ac:dyDescent="0.2"/>
    <row r="1835" ht="24.95" customHeight="1" x14ac:dyDescent="0.2"/>
    <row r="1836" ht="24.95" customHeight="1" x14ac:dyDescent="0.2"/>
    <row r="1837" ht="24.95" customHeight="1" x14ac:dyDescent="0.2"/>
    <row r="1838" ht="24.95" customHeight="1" x14ac:dyDescent="0.2"/>
    <row r="1839" ht="24.95" customHeight="1" x14ac:dyDescent="0.2"/>
    <row r="1840" ht="24.95" customHeight="1" x14ac:dyDescent="0.2"/>
    <row r="1841" ht="24.95" customHeight="1" x14ac:dyDescent="0.2"/>
    <row r="1842" ht="24.95" customHeight="1" x14ac:dyDescent="0.2"/>
    <row r="1843" ht="24.95" customHeight="1" x14ac:dyDescent="0.2"/>
    <row r="1844" ht="24.95" customHeight="1" x14ac:dyDescent="0.2"/>
    <row r="1845" ht="24.95" customHeight="1" x14ac:dyDescent="0.2"/>
    <row r="1846" ht="24.95" customHeight="1" x14ac:dyDescent="0.2"/>
    <row r="1847" ht="24.95" customHeight="1" x14ac:dyDescent="0.2"/>
    <row r="1848" ht="24.95" customHeight="1" x14ac:dyDescent="0.2"/>
    <row r="1849" ht="24.95" customHeight="1" x14ac:dyDescent="0.2"/>
    <row r="1850" ht="24.95" customHeight="1" x14ac:dyDescent="0.2"/>
    <row r="1851" ht="24.95" customHeight="1" x14ac:dyDescent="0.2"/>
    <row r="1852" ht="24.95" customHeight="1" x14ac:dyDescent="0.2"/>
    <row r="1853" ht="24.95" customHeight="1" x14ac:dyDescent="0.2"/>
    <row r="1854" ht="24.95" customHeight="1" x14ac:dyDescent="0.2"/>
    <row r="1855" ht="24.95" customHeight="1" x14ac:dyDescent="0.2"/>
    <row r="1856" ht="24.95" customHeight="1" x14ac:dyDescent="0.2"/>
    <row r="1857" ht="24.95" customHeight="1" x14ac:dyDescent="0.2"/>
    <row r="1858" ht="24.95" customHeight="1" x14ac:dyDescent="0.2"/>
    <row r="1859" ht="24.95" customHeight="1" x14ac:dyDescent="0.2"/>
    <row r="1860" ht="24.95" customHeight="1" x14ac:dyDescent="0.2"/>
    <row r="1861" ht="24.95" customHeight="1" x14ac:dyDescent="0.2"/>
    <row r="1862" ht="24.95" customHeight="1" x14ac:dyDescent="0.2"/>
    <row r="1863" ht="24.95" customHeight="1" x14ac:dyDescent="0.2"/>
    <row r="1864" ht="24.95" customHeight="1" x14ac:dyDescent="0.2"/>
    <row r="1865" ht="24.95" customHeight="1" x14ac:dyDescent="0.2"/>
    <row r="1866" ht="24.95" customHeight="1" x14ac:dyDescent="0.2"/>
    <row r="1867" ht="24.95" customHeight="1" x14ac:dyDescent="0.2"/>
    <row r="1868" ht="24.95" customHeight="1" x14ac:dyDescent="0.2"/>
    <row r="1869" ht="24.95" customHeight="1" x14ac:dyDescent="0.2"/>
    <row r="1870" ht="24.95" customHeight="1" x14ac:dyDescent="0.2"/>
    <row r="1871" ht="24.95" customHeight="1" x14ac:dyDescent="0.2"/>
    <row r="1872" ht="24.95" customHeight="1" x14ac:dyDescent="0.2"/>
    <row r="1873" ht="24.95" customHeight="1" x14ac:dyDescent="0.2"/>
    <row r="1874" ht="24.95" customHeight="1" x14ac:dyDescent="0.2"/>
    <row r="1875" ht="24.95" customHeight="1" x14ac:dyDescent="0.2"/>
    <row r="1876" ht="24.95" customHeight="1" x14ac:dyDescent="0.2"/>
    <row r="1877" ht="24.95" customHeight="1" x14ac:dyDescent="0.2"/>
    <row r="1878" ht="24.95" customHeight="1" x14ac:dyDescent="0.2"/>
    <row r="1879" ht="24.95" customHeight="1" x14ac:dyDescent="0.2"/>
    <row r="1880" ht="24.95" customHeight="1" x14ac:dyDescent="0.2"/>
    <row r="1881" ht="24.95" customHeight="1" x14ac:dyDescent="0.2"/>
    <row r="1882" ht="24.95" customHeight="1" x14ac:dyDescent="0.2"/>
    <row r="1883" ht="24.95" customHeight="1" x14ac:dyDescent="0.2"/>
    <row r="1884" ht="24.95" customHeight="1" x14ac:dyDescent="0.2"/>
    <row r="1885" ht="24.95" customHeight="1" x14ac:dyDescent="0.2"/>
    <row r="1886" ht="24.95" customHeight="1" x14ac:dyDescent="0.2"/>
    <row r="1887" ht="24.95" customHeight="1" x14ac:dyDescent="0.2"/>
    <row r="1888" ht="24.95" customHeight="1" x14ac:dyDescent="0.2"/>
    <row r="1889" ht="24.95" customHeight="1" x14ac:dyDescent="0.2"/>
    <row r="1890" ht="24.95" customHeight="1" x14ac:dyDescent="0.2"/>
    <row r="1891" ht="24.95" customHeight="1" x14ac:dyDescent="0.2"/>
    <row r="1892" ht="24.95" customHeight="1" x14ac:dyDescent="0.2"/>
    <row r="1893" ht="24.95" customHeight="1" x14ac:dyDescent="0.2"/>
    <row r="1894" ht="24.95" customHeight="1" x14ac:dyDescent="0.2"/>
    <row r="1895" ht="24.95" customHeight="1" x14ac:dyDescent="0.2"/>
    <row r="1896" ht="24.95" customHeight="1" x14ac:dyDescent="0.2"/>
    <row r="1897" ht="24.95" customHeight="1" x14ac:dyDescent="0.2"/>
    <row r="1898" ht="24.95" customHeight="1" x14ac:dyDescent="0.2"/>
    <row r="1899" ht="24.95" customHeight="1" x14ac:dyDescent="0.2"/>
    <row r="1900" ht="24.95" customHeight="1" x14ac:dyDescent="0.2"/>
    <row r="1901" ht="24.95" customHeight="1" x14ac:dyDescent="0.2"/>
    <row r="1902" ht="24.95" customHeight="1" x14ac:dyDescent="0.2"/>
    <row r="1903" ht="24.95" customHeight="1" x14ac:dyDescent="0.2"/>
    <row r="1904" ht="24.95" customHeight="1" x14ac:dyDescent="0.2"/>
    <row r="1905" ht="24.95" customHeight="1" x14ac:dyDescent="0.2"/>
    <row r="1906" ht="24.95" customHeight="1" x14ac:dyDescent="0.2"/>
    <row r="1907" ht="24.95" customHeight="1" x14ac:dyDescent="0.2"/>
    <row r="1908" ht="24.95" customHeight="1" x14ac:dyDescent="0.2"/>
    <row r="1909" ht="24.95" customHeight="1" x14ac:dyDescent="0.2"/>
    <row r="1910" ht="24.95" customHeight="1" x14ac:dyDescent="0.2"/>
    <row r="1911" ht="24.95" customHeight="1" x14ac:dyDescent="0.2"/>
    <row r="1912" ht="24.95" customHeight="1" x14ac:dyDescent="0.2"/>
    <row r="1913" ht="24.95" customHeight="1" x14ac:dyDescent="0.2"/>
    <row r="1914" ht="24.95" customHeight="1" x14ac:dyDescent="0.2"/>
    <row r="1915" ht="24.95" customHeight="1" x14ac:dyDescent="0.2"/>
    <row r="1916" ht="24.95" customHeight="1" x14ac:dyDescent="0.2"/>
    <row r="1917" ht="24.95" customHeight="1" x14ac:dyDescent="0.2"/>
    <row r="1918" ht="24.95" customHeight="1" x14ac:dyDescent="0.2"/>
    <row r="1919" ht="24.95" customHeight="1" x14ac:dyDescent="0.2"/>
    <row r="1920" ht="24.95" customHeight="1" x14ac:dyDescent="0.2"/>
    <row r="1921" ht="24.95" customHeight="1" x14ac:dyDescent="0.2"/>
    <row r="1922" ht="24.95" customHeight="1" x14ac:dyDescent="0.2"/>
    <row r="1923" ht="24.95" customHeight="1" x14ac:dyDescent="0.2"/>
    <row r="1924" ht="24.95" customHeight="1" x14ac:dyDescent="0.2"/>
    <row r="1925" ht="24.95" customHeight="1" x14ac:dyDescent="0.2"/>
    <row r="1926" ht="24.95" customHeight="1" x14ac:dyDescent="0.2"/>
    <row r="1927" ht="24.95" customHeight="1" x14ac:dyDescent="0.2"/>
    <row r="1928" ht="24.95" customHeight="1" x14ac:dyDescent="0.2"/>
    <row r="1929" ht="24.95" customHeight="1" x14ac:dyDescent="0.2"/>
    <row r="1930" ht="24.95" customHeight="1" x14ac:dyDescent="0.2"/>
    <row r="1931" ht="24.95" customHeight="1" x14ac:dyDescent="0.2"/>
    <row r="1932" ht="24.95" customHeight="1" x14ac:dyDescent="0.2"/>
    <row r="1933" ht="24.95" customHeight="1" x14ac:dyDescent="0.2"/>
    <row r="1934" ht="24.95" customHeight="1" x14ac:dyDescent="0.2"/>
    <row r="1935" ht="24.95" customHeight="1" x14ac:dyDescent="0.2"/>
    <row r="1936" ht="24.95" customHeight="1" x14ac:dyDescent="0.2"/>
    <row r="1937" ht="24.95" customHeight="1" x14ac:dyDescent="0.2"/>
    <row r="1938" ht="24.95" customHeight="1" x14ac:dyDescent="0.2"/>
    <row r="1939" ht="24.95" customHeight="1" x14ac:dyDescent="0.2"/>
    <row r="1940" ht="24.95" customHeight="1" x14ac:dyDescent="0.2"/>
    <row r="1941" ht="24.95" customHeight="1" x14ac:dyDescent="0.2"/>
    <row r="1942" ht="24.95" customHeight="1" x14ac:dyDescent="0.2"/>
    <row r="1943" ht="24.95" customHeight="1" x14ac:dyDescent="0.2"/>
    <row r="1944" ht="24.95" customHeight="1" x14ac:dyDescent="0.2"/>
    <row r="1945" ht="24.95" customHeight="1" x14ac:dyDescent="0.2"/>
    <row r="1946" ht="24.95" customHeight="1" x14ac:dyDescent="0.2"/>
    <row r="1947" ht="24.95" customHeight="1" x14ac:dyDescent="0.2"/>
    <row r="1948" ht="24.95" customHeight="1" x14ac:dyDescent="0.2"/>
    <row r="1949" ht="24.95" customHeight="1" x14ac:dyDescent="0.2"/>
    <row r="1950" ht="24.95" customHeight="1" x14ac:dyDescent="0.2"/>
    <row r="1951" ht="24.95" customHeight="1" x14ac:dyDescent="0.2"/>
    <row r="1952" ht="24.95" customHeight="1" x14ac:dyDescent="0.2"/>
    <row r="1953" ht="24.95" customHeight="1" x14ac:dyDescent="0.2"/>
    <row r="1954" ht="24.95" customHeight="1" x14ac:dyDescent="0.2"/>
    <row r="1955" ht="24.95" customHeight="1" x14ac:dyDescent="0.2"/>
    <row r="1956" ht="24.95" customHeight="1" x14ac:dyDescent="0.2"/>
    <row r="1957" ht="24.95" customHeight="1" x14ac:dyDescent="0.2"/>
    <row r="1958" ht="24.95" customHeight="1" x14ac:dyDescent="0.2"/>
    <row r="1959" ht="24.95" customHeight="1" x14ac:dyDescent="0.2"/>
    <row r="1960" ht="24.95" customHeight="1" x14ac:dyDescent="0.2"/>
    <row r="1961" ht="24.95" customHeight="1" x14ac:dyDescent="0.2"/>
    <row r="1962" ht="24.95" customHeight="1" x14ac:dyDescent="0.2"/>
    <row r="1963" ht="24.95" customHeight="1" x14ac:dyDescent="0.2"/>
    <row r="1964" ht="24.95" customHeight="1" x14ac:dyDescent="0.2"/>
    <row r="1965" ht="24.95" customHeight="1" x14ac:dyDescent="0.2"/>
    <row r="1966" ht="24.95" customHeight="1" x14ac:dyDescent="0.2"/>
    <row r="1967" ht="24.95" customHeight="1" x14ac:dyDescent="0.2"/>
    <row r="1968" ht="24.95" customHeight="1" x14ac:dyDescent="0.2"/>
    <row r="1969" ht="24.95" customHeight="1" x14ac:dyDescent="0.2"/>
    <row r="1970" ht="24.95" customHeight="1" x14ac:dyDescent="0.2"/>
    <row r="1971" ht="24.95" customHeight="1" x14ac:dyDescent="0.2"/>
    <row r="1972" ht="24.95" customHeight="1" x14ac:dyDescent="0.2"/>
    <row r="1973" ht="24.95" customHeight="1" x14ac:dyDescent="0.2"/>
    <row r="1974" ht="24.95" customHeight="1" x14ac:dyDescent="0.2"/>
    <row r="1975" ht="24.95" customHeight="1" x14ac:dyDescent="0.2"/>
    <row r="1976" ht="24.95" customHeight="1" x14ac:dyDescent="0.2"/>
    <row r="1977" ht="24.95" customHeight="1" x14ac:dyDescent="0.2"/>
    <row r="1978" ht="24.95" customHeight="1" x14ac:dyDescent="0.2"/>
    <row r="1979" ht="24.95" customHeight="1" x14ac:dyDescent="0.2"/>
    <row r="1980" ht="24.95" customHeight="1" x14ac:dyDescent="0.2"/>
    <row r="1981" ht="24.95" customHeight="1" x14ac:dyDescent="0.2"/>
    <row r="1982" ht="24.95" customHeight="1" x14ac:dyDescent="0.2"/>
    <row r="1983" ht="24.95" customHeight="1" x14ac:dyDescent="0.2"/>
    <row r="1984" ht="24.95" customHeight="1" x14ac:dyDescent="0.2"/>
    <row r="1985" ht="24.95" customHeight="1" x14ac:dyDescent="0.2"/>
    <row r="1986" ht="24.95" customHeight="1" x14ac:dyDescent="0.2"/>
    <row r="1987" ht="24.95" customHeight="1" x14ac:dyDescent="0.2"/>
    <row r="1988" ht="24.95" customHeight="1" x14ac:dyDescent="0.2"/>
    <row r="1989" ht="24.95" customHeight="1" x14ac:dyDescent="0.2"/>
    <row r="1990" ht="24.95" customHeight="1" x14ac:dyDescent="0.2"/>
    <row r="1991" ht="24.95" customHeight="1" x14ac:dyDescent="0.2"/>
    <row r="1992" ht="24.95" customHeight="1" x14ac:dyDescent="0.2"/>
    <row r="1993" ht="24.95" customHeight="1" x14ac:dyDescent="0.2"/>
    <row r="1994" ht="24.95" customHeight="1" x14ac:dyDescent="0.2"/>
    <row r="1995" ht="24.95" customHeight="1" x14ac:dyDescent="0.2"/>
    <row r="1996" ht="24.95" customHeight="1" x14ac:dyDescent="0.2"/>
    <row r="1997" ht="24.95" customHeight="1" x14ac:dyDescent="0.2"/>
    <row r="1998" ht="24.95" customHeight="1" x14ac:dyDescent="0.2"/>
    <row r="1999" ht="24.95" customHeight="1" x14ac:dyDescent="0.2"/>
    <row r="2000" ht="24.95" customHeight="1" x14ac:dyDescent="0.2"/>
    <row r="2001" ht="24.95" customHeight="1" x14ac:dyDescent="0.2"/>
    <row r="2002" ht="24.95" customHeight="1" x14ac:dyDescent="0.2"/>
    <row r="2003" ht="24.95" customHeight="1" x14ac:dyDescent="0.2"/>
    <row r="2004" ht="24.95" customHeight="1" x14ac:dyDescent="0.2"/>
    <row r="2005" ht="24.95" customHeight="1" x14ac:dyDescent="0.2"/>
    <row r="2006" ht="24.95" customHeight="1" x14ac:dyDescent="0.2"/>
    <row r="2007" ht="24.95" customHeight="1" x14ac:dyDescent="0.2"/>
    <row r="2008" ht="24.95" customHeight="1" x14ac:dyDescent="0.2"/>
    <row r="2009" ht="24.95" customHeight="1" x14ac:dyDescent="0.2"/>
    <row r="2010" ht="24.95" customHeight="1" x14ac:dyDescent="0.2"/>
    <row r="2011" ht="24.95" customHeight="1" x14ac:dyDescent="0.2"/>
    <row r="2012" ht="24.95" customHeight="1" x14ac:dyDescent="0.2"/>
    <row r="2013" ht="24.95" customHeight="1" x14ac:dyDescent="0.2"/>
    <row r="2014" ht="24.95" customHeight="1" x14ac:dyDescent="0.2"/>
    <row r="2015" ht="24.95" customHeight="1" x14ac:dyDescent="0.2"/>
    <row r="2016" ht="24.95" customHeight="1" x14ac:dyDescent="0.2"/>
    <row r="2017" ht="24.95" customHeight="1" x14ac:dyDescent="0.2"/>
    <row r="2018" ht="24.95" customHeight="1" x14ac:dyDescent="0.2"/>
    <row r="2019" ht="24.95" customHeight="1" x14ac:dyDescent="0.2"/>
    <row r="2020" ht="24.95" customHeight="1" x14ac:dyDescent="0.2"/>
    <row r="2021" ht="24.95" customHeight="1" x14ac:dyDescent="0.2"/>
    <row r="2022" ht="24.95" customHeight="1" x14ac:dyDescent="0.2"/>
    <row r="2023" ht="24.95" customHeight="1" x14ac:dyDescent="0.2"/>
    <row r="2024" ht="24.95" customHeight="1" x14ac:dyDescent="0.2"/>
    <row r="2025" ht="24.95" customHeight="1" x14ac:dyDescent="0.2"/>
    <row r="2026" ht="24.95" customHeight="1" x14ac:dyDescent="0.2"/>
    <row r="2027" ht="24.95" customHeight="1" x14ac:dyDescent="0.2"/>
    <row r="2028" ht="24.95" customHeight="1" x14ac:dyDescent="0.2"/>
    <row r="2029" ht="24.95" customHeight="1" x14ac:dyDescent="0.2"/>
    <row r="2030" ht="24.95" customHeight="1" x14ac:dyDescent="0.2"/>
    <row r="2031" ht="24.95" customHeight="1" x14ac:dyDescent="0.2"/>
    <row r="2032" ht="24.95" customHeight="1" x14ac:dyDescent="0.2"/>
    <row r="2033" ht="24.95" customHeight="1" x14ac:dyDescent="0.2"/>
    <row r="2034" ht="24.95" customHeight="1" x14ac:dyDescent="0.2"/>
    <row r="2035" ht="24.95" customHeight="1" x14ac:dyDescent="0.2"/>
    <row r="2036" ht="24.95" customHeight="1" x14ac:dyDescent="0.2"/>
    <row r="2037" ht="24.95" customHeight="1" x14ac:dyDescent="0.2"/>
    <row r="2038" ht="24.95" customHeight="1" x14ac:dyDescent="0.2"/>
    <row r="2039" ht="24.95" customHeight="1" x14ac:dyDescent="0.2"/>
    <row r="2040" ht="24.95" customHeight="1" x14ac:dyDescent="0.2"/>
    <row r="2041" ht="24.95" customHeight="1" x14ac:dyDescent="0.2"/>
    <row r="2042" ht="24.95" customHeight="1" x14ac:dyDescent="0.2"/>
    <row r="2043" ht="24.95" customHeight="1" x14ac:dyDescent="0.2"/>
    <row r="2044" ht="24.95" customHeight="1" x14ac:dyDescent="0.2"/>
    <row r="2045" ht="24.95" customHeight="1" x14ac:dyDescent="0.2"/>
    <row r="2046" ht="24.95" customHeight="1" x14ac:dyDescent="0.2"/>
    <row r="2047" ht="24.95" customHeight="1" x14ac:dyDescent="0.2"/>
    <row r="2048" ht="24.95" customHeight="1" x14ac:dyDescent="0.2"/>
    <row r="2049" ht="24.95" customHeight="1" x14ac:dyDescent="0.2"/>
    <row r="2050" ht="24.95" customHeight="1" x14ac:dyDescent="0.2"/>
    <row r="2051" ht="24.95" customHeight="1" x14ac:dyDescent="0.2"/>
    <row r="2052" ht="24.95" customHeight="1" x14ac:dyDescent="0.2"/>
    <row r="2053" ht="24.95" customHeight="1" x14ac:dyDescent="0.2"/>
    <row r="2054" ht="24.95" customHeight="1" x14ac:dyDescent="0.2"/>
    <row r="2055" ht="24.95" customHeight="1" x14ac:dyDescent="0.2"/>
    <row r="2056" ht="24.95" customHeight="1" x14ac:dyDescent="0.2"/>
    <row r="2057" ht="24.95" customHeight="1" x14ac:dyDescent="0.2"/>
    <row r="2058" ht="24.95" customHeight="1" x14ac:dyDescent="0.2"/>
    <row r="2059" ht="24.95" customHeight="1" x14ac:dyDescent="0.2"/>
    <row r="2060" ht="24.95" customHeight="1" x14ac:dyDescent="0.2"/>
    <row r="2061" ht="24.95" customHeight="1" x14ac:dyDescent="0.2"/>
    <row r="2062" ht="24.95" customHeight="1" x14ac:dyDescent="0.2"/>
    <row r="2063" ht="24.95" customHeight="1" x14ac:dyDescent="0.2"/>
    <row r="2064" ht="24.95" customHeight="1" x14ac:dyDescent="0.2"/>
    <row r="2065" ht="24.95" customHeight="1" x14ac:dyDescent="0.2"/>
    <row r="2066" ht="24.95" customHeight="1" x14ac:dyDescent="0.2"/>
    <row r="2067" ht="24.95" customHeight="1" x14ac:dyDescent="0.2"/>
    <row r="2068" ht="24.95" customHeight="1" x14ac:dyDescent="0.2"/>
    <row r="2069" ht="24.95" customHeight="1" x14ac:dyDescent="0.2"/>
    <row r="2070" ht="24.95" customHeight="1" x14ac:dyDescent="0.2"/>
    <row r="2071" ht="24.95" customHeight="1" x14ac:dyDescent="0.2"/>
    <row r="2072" ht="24.95" customHeight="1" x14ac:dyDescent="0.2"/>
    <row r="2073" ht="24.95" customHeight="1" x14ac:dyDescent="0.2"/>
    <row r="2074" ht="24.95" customHeight="1" x14ac:dyDescent="0.2"/>
    <row r="2075" ht="24.95" customHeight="1" x14ac:dyDescent="0.2"/>
    <row r="2076" ht="24.95" customHeight="1" x14ac:dyDescent="0.2"/>
    <row r="2077" ht="24.95" customHeight="1" x14ac:dyDescent="0.2"/>
    <row r="2078" ht="24.95" customHeight="1" x14ac:dyDescent="0.2"/>
    <row r="2079" ht="24.95" customHeight="1" x14ac:dyDescent="0.2"/>
    <row r="2080" ht="24.95" customHeight="1" x14ac:dyDescent="0.2"/>
    <row r="2081" ht="24.95" customHeight="1" x14ac:dyDescent="0.2"/>
    <row r="2082" ht="24.95" customHeight="1" x14ac:dyDescent="0.2"/>
    <row r="2083" ht="24.95" customHeight="1" x14ac:dyDescent="0.2"/>
    <row r="2084" ht="24.95" customHeight="1" x14ac:dyDescent="0.2"/>
    <row r="2085" ht="24.95" customHeight="1" x14ac:dyDescent="0.2"/>
    <row r="2086" ht="24.95" customHeight="1" x14ac:dyDescent="0.2"/>
    <row r="2087" ht="24.95" customHeight="1" x14ac:dyDescent="0.2"/>
    <row r="2088" ht="24.95" customHeight="1" x14ac:dyDescent="0.2"/>
    <row r="2089" ht="24.95" customHeight="1" x14ac:dyDescent="0.2"/>
    <row r="2090" ht="24.95" customHeight="1" x14ac:dyDescent="0.2"/>
    <row r="2091" ht="24.95" customHeight="1" x14ac:dyDescent="0.2"/>
    <row r="2092" ht="24.95" customHeight="1" x14ac:dyDescent="0.2"/>
    <row r="2093" ht="24.95" customHeight="1" x14ac:dyDescent="0.2"/>
    <row r="2094" ht="24.95" customHeight="1" x14ac:dyDescent="0.2"/>
    <row r="2095" ht="24.95" customHeight="1" x14ac:dyDescent="0.2"/>
    <row r="2096" ht="24.95" customHeight="1" x14ac:dyDescent="0.2"/>
    <row r="2097" ht="24.95" customHeight="1" x14ac:dyDescent="0.2"/>
    <row r="2098" ht="24.95" customHeight="1" x14ac:dyDescent="0.2"/>
    <row r="2099" ht="24.95" customHeight="1" x14ac:dyDescent="0.2"/>
    <row r="2100" ht="24.95" customHeight="1" x14ac:dyDescent="0.2"/>
    <row r="2101" ht="24.95" customHeight="1" x14ac:dyDescent="0.2"/>
    <row r="2102" ht="24.95" customHeight="1" x14ac:dyDescent="0.2"/>
    <row r="2103" ht="24.95" customHeight="1" x14ac:dyDescent="0.2"/>
    <row r="2104" ht="24.95" customHeight="1" x14ac:dyDescent="0.2"/>
    <row r="2105" ht="24.95" customHeight="1" x14ac:dyDescent="0.2"/>
    <row r="2106" ht="24.95" customHeight="1" x14ac:dyDescent="0.2"/>
    <row r="2107" ht="24.95" customHeight="1" x14ac:dyDescent="0.2"/>
    <row r="2108" ht="24.95" customHeight="1" x14ac:dyDescent="0.2"/>
    <row r="2109" ht="24.95" customHeight="1" x14ac:dyDescent="0.2"/>
    <row r="2110" ht="24.95" customHeight="1" x14ac:dyDescent="0.2"/>
    <row r="2111" ht="24.95" customHeight="1" x14ac:dyDescent="0.2"/>
    <row r="2112" ht="24.95" customHeight="1" x14ac:dyDescent="0.2"/>
    <row r="2113" ht="24.95" customHeight="1" x14ac:dyDescent="0.2"/>
    <row r="2114" ht="24.95" customHeight="1" x14ac:dyDescent="0.2"/>
    <row r="2115" ht="24.95" customHeight="1" x14ac:dyDescent="0.2"/>
    <row r="2116" ht="24.95" customHeight="1" x14ac:dyDescent="0.2"/>
    <row r="2117" ht="24.95" customHeight="1" x14ac:dyDescent="0.2"/>
    <row r="2118" ht="24.95" customHeight="1" x14ac:dyDescent="0.2"/>
    <row r="2119" ht="24.95" customHeight="1" x14ac:dyDescent="0.2"/>
    <row r="2120" ht="24.95" customHeight="1" x14ac:dyDescent="0.2"/>
    <row r="2121" ht="24.95" customHeight="1" x14ac:dyDescent="0.2"/>
    <row r="2122" ht="24.95" customHeight="1" x14ac:dyDescent="0.2"/>
    <row r="2123" ht="24.95" customHeight="1" x14ac:dyDescent="0.2"/>
    <row r="2124" ht="24.95" customHeight="1" x14ac:dyDescent="0.2"/>
    <row r="2125" ht="24.95" customHeight="1" x14ac:dyDescent="0.2"/>
    <row r="2126" ht="24.95" customHeight="1" x14ac:dyDescent="0.2"/>
    <row r="2127" ht="24.95" customHeight="1" x14ac:dyDescent="0.2"/>
    <row r="2128" ht="24.95" customHeight="1" x14ac:dyDescent="0.2"/>
    <row r="2129" ht="24.95" customHeight="1" x14ac:dyDescent="0.2"/>
    <row r="2130" ht="24.95" customHeight="1" x14ac:dyDescent="0.2"/>
    <row r="2131" ht="24.95" customHeight="1" x14ac:dyDescent="0.2"/>
    <row r="2132" ht="24.95" customHeight="1" x14ac:dyDescent="0.2"/>
    <row r="2133" ht="24.95" customHeight="1" x14ac:dyDescent="0.2"/>
    <row r="2134" ht="24.95" customHeight="1" x14ac:dyDescent="0.2"/>
    <row r="2135" ht="24.95" customHeight="1" x14ac:dyDescent="0.2"/>
    <row r="2136" ht="24.95" customHeight="1" x14ac:dyDescent="0.2"/>
    <row r="2137" ht="24.95" customHeight="1" x14ac:dyDescent="0.2"/>
    <row r="2138" ht="24.95" customHeight="1" x14ac:dyDescent="0.2"/>
    <row r="2139" ht="24.95" customHeight="1" x14ac:dyDescent="0.2"/>
    <row r="2140" ht="24.95" customHeight="1" x14ac:dyDescent="0.2"/>
    <row r="2141" ht="24.95" customHeight="1" x14ac:dyDescent="0.2"/>
    <row r="2142" ht="24.95" customHeight="1" x14ac:dyDescent="0.2"/>
    <row r="2143" ht="24.95" customHeight="1" x14ac:dyDescent="0.2"/>
    <row r="2144" ht="24.95" customHeight="1" x14ac:dyDescent="0.2"/>
    <row r="2145" ht="24.95" customHeight="1" x14ac:dyDescent="0.2"/>
    <row r="2146" ht="24.95" customHeight="1" x14ac:dyDescent="0.2"/>
    <row r="2147" ht="24.95" customHeight="1" x14ac:dyDescent="0.2"/>
    <row r="2148" ht="24.95" customHeight="1" x14ac:dyDescent="0.2"/>
    <row r="2149" ht="24.95" customHeight="1" x14ac:dyDescent="0.2"/>
    <row r="2150" ht="24.95" customHeight="1" x14ac:dyDescent="0.2"/>
    <row r="2151" ht="24.95" customHeight="1" x14ac:dyDescent="0.2"/>
    <row r="2152" ht="24.95" customHeight="1" x14ac:dyDescent="0.2"/>
    <row r="2153" ht="24.95" customHeight="1" x14ac:dyDescent="0.2"/>
    <row r="2154" ht="24.95" customHeight="1" x14ac:dyDescent="0.2"/>
    <row r="2155" ht="24.95" customHeight="1" x14ac:dyDescent="0.2"/>
    <row r="2156" ht="24.95" customHeight="1" x14ac:dyDescent="0.2"/>
    <row r="2157" ht="24.95" customHeight="1" x14ac:dyDescent="0.2"/>
    <row r="2158" ht="24.95" customHeight="1" x14ac:dyDescent="0.2"/>
    <row r="2159" ht="24.95" customHeight="1" x14ac:dyDescent="0.2"/>
    <row r="2160" ht="24.95" customHeight="1" x14ac:dyDescent="0.2"/>
    <row r="2161" ht="24.95" customHeight="1" x14ac:dyDescent="0.2"/>
    <row r="2162" ht="24.95" customHeight="1" x14ac:dyDescent="0.2"/>
    <row r="2163" ht="24.95" customHeight="1" x14ac:dyDescent="0.2"/>
    <row r="2164" ht="24.95" customHeight="1" x14ac:dyDescent="0.2"/>
    <row r="2165" ht="24.95" customHeight="1" x14ac:dyDescent="0.2"/>
    <row r="2166" ht="24.95" customHeight="1" x14ac:dyDescent="0.2"/>
    <row r="2167" ht="24.95" customHeight="1" x14ac:dyDescent="0.2"/>
    <row r="2168" ht="24.95" customHeight="1" x14ac:dyDescent="0.2"/>
    <row r="2169" ht="24.95" customHeight="1" x14ac:dyDescent="0.2"/>
    <row r="2170" ht="24.95" customHeight="1" x14ac:dyDescent="0.2"/>
    <row r="2171" ht="24.95" customHeight="1" x14ac:dyDescent="0.2"/>
    <row r="2172" ht="24.95" customHeight="1" x14ac:dyDescent="0.2"/>
    <row r="2173" ht="24.95" customHeight="1" x14ac:dyDescent="0.2"/>
    <row r="2174" ht="24.95" customHeight="1" x14ac:dyDescent="0.2"/>
    <row r="2175" ht="24.95" customHeight="1" x14ac:dyDescent="0.2"/>
    <row r="2176" ht="24.95" customHeight="1" x14ac:dyDescent="0.2"/>
    <row r="2177" ht="24.95" customHeight="1" x14ac:dyDescent="0.2"/>
    <row r="2178" ht="24.95" customHeight="1" x14ac:dyDescent="0.2"/>
    <row r="2179" ht="24.95" customHeight="1" x14ac:dyDescent="0.2"/>
    <row r="2180" ht="24.95" customHeight="1" x14ac:dyDescent="0.2"/>
    <row r="2181" ht="24.95" customHeight="1" x14ac:dyDescent="0.2"/>
    <row r="2182" ht="24.95" customHeight="1" x14ac:dyDescent="0.2"/>
    <row r="2183" ht="24.95" customHeight="1" x14ac:dyDescent="0.2"/>
    <row r="2184" ht="24.95" customHeight="1" x14ac:dyDescent="0.2"/>
    <row r="2185" ht="24.95" customHeight="1" x14ac:dyDescent="0.2"/>
    <row r="2186" ht="24.95" customHeight="1" x14ac:dyDescent="0.2"/>
    <row r="2187" ht="24.95" customHeight="1" x14ac:dyDescent="0.2"/>
    <row r="2188" ht="24.95" customHeight="1" x14ac:dyDescent="0.2"/>
    <row r="2189" ht="24.95" customHeight="1" x14ac:dyDescent="0.2"/>
    <row r="2190" ht="24.95" customHeight="1" x14ac:dyDescent="0.2"/>
    <row r="2191" ht="24.95" customHeight="1" x14ac:dyDescent="0.2"/>
    <row r="2192" ht="24.95" customHeight="1" x14ac:dyDescent="0.2"/>
    <row r="2193" ht="24.95" customHeight="1" x14ac:dyDescent="0.2"/>
    <row r="2194" ht="24.95" customHeight="1" x14ac:dyDescent="0.2"/>
    <row r="2195" ht="24.95" customHeight="1" x14ac:dyDescent="0.2"/>
    <row r="2196" ht="24.95" customHeight="1" x14ac:dyDescent="0.2"/>
    <row r="2197" ht="24.95" customHeight="1" x14ac:dyDescent="0.2"/>
    <row r="2198" ht="24.95" customHeight="1" x14ac:dyDescent="0.2"/>
    <row r="2199" ht="24.95" customHeight="1" x14ac:dyDescent="0.2"/>
    <row r="2200" ht="24.95" customHeight="1" x14ac:dyDescent="0.2"/>
    <row r="2201" ht="24.95" customHeight="1" x14ac:dyDescent="0.2"/>
    <row r="2202" ht="24.95" customHeight="1" x14ac:dyDescent="0.2"/>
    <row r="2203" ht="24.95" customHeight="1" x14ac:dyDescent="0.2"/>
    <row r="2204" ht="24.95" customHeight="1" x14ac:dyDescent="0.2"/>
    <row r="2205" ht="24.95" customHeight="1" x14ac:dyDescent="0.2"/>
    <row r="2206" ht="24.95" customHeight="1" x14ac:dyDescent="0.2"/>
    <row r="2207" ht="24.95" customHeight="1" x14ac:dyDescent="0.2"/>
    <row r="2208" ht="24.95" customHeight="1" x14ac:dyDescent="0.2"/>
    <row r="2209" ht="24.95" customHeight="1" x14ac:dyDescent="0.2"/>
    <row r="2210" ht="24.95" customHeight="1" x14ac:dyDescent="0.2"/>
    <row r="2211" ht="24.95" customHeight="1" x14ac:dyDescent="0.2"/>
    <row r="2212" ht="24.95" customHeight="1" x14ac:dyDescent="0.2"/>
    <row r="2213" ht="24.95" customHeight="1" x14ac:dyDescent="0.2"/>
    <row r="2214" ht="24.95" customHeight="1" x14ac:dyDescent="0.2"/>
    <row r="2215" ht="24.95" customHeight="1" x14ac:dyDescent="0.2"/>
    <row r="2216" ht="24.95" customHeight="1" x14ac:dyDescent="0.2"/>
    <row r="2217" ht="24.95" customHeight="1" x14ac:dyDescent="0.2"/>
    <row r="2218" ht="24.95" customHeight="1" x14ac:dyDescent="0.2"/>
    <row r="2219" ht="24.95" customHeight="1" x14ac:dyDescent="0.2"/>
    <row r="2220" ht="24.95" customHeight="1" x14ac:dyDescent="0.2"/>
    <row r="2221" ht="24.95" customHeight="1" x14ac:dyDescent="0.2"/>
    <row r="2222" ht="24.95" customHeight="1" x14ac:dyDescent="0.2"/>
    <row r="2223" ht="24.95" customHeight="1" x14ac:dyDescent="0.2"/>
    <row r="2224" ht="24.95" customHeight="1" x14ac:dyDescent="0.2"/>
    <row r="2225" ht="24.95" customHeight="1" x14ac:dyDescent="0.2"/>
    <row r="2226" ht="24.95" customHeight="1" x14ac:dyDescent="0.2"/>
    <row r="2227" ht="24.95" customHeight="1" x14ac:dyDescent="0.2"/>
    <row r="2228" ht="24.95" customHeight="1" x14ac:dyDescent="0.2"/>
    <row r="2229" ht="24.95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</sheetData>
  <mergeCells count="7">
    <mergeCell ref="A184:B184"/>
    <mergeCell ref="A4:C4"/>
    <mergeCell ref="A1:C1"/>
    <mergeCell ref="A2:C2"/>
    <mergeCell ref="A3:C3"/>
    <mergeCell ref="C5:C6"/>
    <mergeCell ref="A5:B6"/>
  </mergeCells>
  <printOptions horizontalCentered="1"/>
  <pageMargins left="0" right="0" top="0.55118110236220474" bottom="0.35433070866141736" header="0.31496062992125984" footer="0.31496062992125984"/>
  <pageSetup scale="80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2EC2-AC96-44CE-ABEC-E063B42481C4}">
  <dimension ref="E13:U75"/>
  <sheetViews>
    <sheetView workbookViewId="0">
      <selection activeCell="S19" sqref="S19"/>
    </sheetView>
  </sheetViews>
  <sheetFormatPr baseColWidth="10" defaultRowHeight="11.25" x14ac:dyDescent="0.2"/>
  <cols>
    <col min="7" max="7" width="13.5" bestFit="1" customWidth="1"/>
  </cols>
  <sheetData>
    <row r="13" spans="7:7" x14ac:dyDescent="0.2">
      <c r="G13" s="14">
        <f>G18</f>
        <v>5075</v>
      </c>
    </row>
    <row r="14" spans="7:7" x14ac:dyDescent="0.2">
      <c r="G14">
        <f>((G13*0.1)+G13)</f>
        <v>5582.5</v>
      </c>
    </row>
    <row r="18" spans="5:21" ht="12.75" x14ac:dyDescent="0.2">
      <c r="E18" t="s">
        <v>197</v>
      </c>
      <c r="G18" s="15">
        <f>10150/2</f>
        <v>5075</v>
      </c>
      <c r="I18" s="14" t="e">
        <f>#REF!</f>
        <v>#REF!</v>
      </c>
      <c r="K18" s="14">
        <v>0.01</v>
      </c>
      <c r="L18" s="14">
        <f>K19-0.01</f>
        <v>368.1</v>
      </c>
      <c r="M18" s="14">
        <v>0</v>
      </c>
      <c r="N18" s="22">
        <v>1.9199999999999998E-2</v>
      </c>
      <c r="S18" s="30">
        <v>13000</v>
      </c>
      <c r="U18" s="28">
        <f>S18*2</f>
        <v>26000</v>
      </c>
    </row>
    <row r="19" spans="5:21" ht="12.75" x14ac:dyDescent="0.2">
      <c r="E19" t="s">
        <v>198</v>
      </c>
      <c r="G19" s="15">
        <f>LOOKUP(G18,K18:K28)</f>
        <v>3124.36</v>
      </c>
      <c r="K19" s="14">
        <v>368.11</v>
      </c>
      <c r="L19" s="14">
        <f t="shared" ref="L19:L27" si="0">K20-0.01</f>
        <v>3124.35</v>
      </c>
      <c r="M19" s="14">
        <v>7.05</v>
      </c>
      <c r="N19" s="22">
        <v>6.4000000000000001E-2</v>
      </c>
      <c r="S19" s="30">
        <f>S18*0.3</f>
        <v>3900</v>
      </c>
    </row>
    <row r="20" spans="5:21" ht="12.75" x14ac:dyDescent="0.2">
      <c r="E20" t="s">
        <v>199</v>
      </c>
      <c r="G20" s="23">
        <f>G18-G19</f>
        <v>1950.6399999999999</v>
      </c>
      <c r="I20" t="e">
        <f>I18/2</f>
        <v>#REF!</v>
      </c>
      <c r="K20" s="14">
        <v>3124.36</v>
      </c>
      <c r="L20" s="14">
        <f t="shared" si="0"/>
        <v>5490.75</v>
      </c>
      <c r="M20" s="14">
        <v>183.45</v>
      </c>
      <c r="N20" s="22">
        <v>0.10879999999999999</v>
      </c>
      <c r="S20" s="30">
        <f>S18+S19</f>
        <v>16900</v>
      </c>
    </row>
    <row r="21" spans="5:21" ht="12.75" x14ac:dyDescent="0.2">
      <c r="E21" t="s">
        <v>200</v>
      </c>
      <c r="G21" s="24">
        <f>LOOKUP(G18,K18:K28,N18:N28)</f>
        <v>0.10879999999999999</v>
      </c>
      <c r="K21" s="14">
        <v>5490.76</v>
      </c>
      <c r="L21" s="14">
        <f t="shared" si="0"/>
        <v>6382.8</v>
      </c>
      <c r="M21" s="14">
        <v>441</v>
      </c>
      <c r="N21" s="22">
        <v>0.16</v>
      </c>
      <c r="S21" s="30"/>
    </row>
    <row r="22" spans="5:21" ht="12.75" x14ac:dyDescent="0.2">
      <c r="E22" t="s">
        <v>201</v>
      </c>
      <c r="G22" s="23">
        <f>G20*G21</f>
        <v>212.22963199999998</v>
      </c>
      <c r="K22" s="14">
        <v>6382.81</v>
      </c>
      <c r="L22" s="14">
        <f t="shared" si="0"/>
        <v>7641.9</v>
      </c>
      <c r="M22" s="14">
        <v>583.65</v>
      </c>
      <c r="N22" s="22">
        <v>0.1792</v>
      </c>
      <c r="S22" s="30">
        <f>S20/2</f>
        <v>8450</v>
      </c>
    </row>
    <row r="23" spans="5:21" ht="12.75" x14ac:dyDescent="0.2">
      <c r="E23" t="s">
        <v>202</v>
      </c>
      <c r="G23" s="15">
        <f>LOOKUP(G18,K18:K28,M18:M28)</f>
        <v>183.45</v>
      </c>
      <c r="K23" s="14">
        <v>7641.91</v>
      </c>
      <c r="L23" s="14">
        <f t="shared" si="0"/>
        <v>15412.8</v>
      </c>
      <c r="M23" s="14">
        <v>809.25</v>
      </c>
      <c r="N23" s="22">
        <v>0.21360000000000001</v>
      </c>
    </row>
    <row r="24" spans="5:21" ht="12.75" x14ac:dyDescent="0.2">
      <c r="E24" t="s">
        <v>203</v>
      </c>
      <c r="G24" s="23">
        <f>G22+G23</f>
        <v>395.67963199999997</v>
      </c>
      <c r="K24" s="14">
        <v>15412.81</v>
      </c>
      <c r="L24" s="14">
        <f t="shared" si="0"/>
        <v>24292.65</v>
      </c>
      <c r="M24" s="14">
        <v>2469.15</v>
      </c>
      <c r="N24" s="22">
        <v>0.23519999999999999</v>
      </c>
    </row>
    <row r="25" spans="5:21" ht="12.75" x14ac:dyDescent="0.2">
      <c r="E25" t="s">
        <v>204</v>
      </c>
      <c r="G25" s="15">
        <f>LOOKUP(G18,K33:K43,M33:M43)</f>
        <v>0</v>
      </c>
      <c r="K25" s="14">
        <v>24292.66</v>
      </c>
      <c r="L25" s="14">
        <f t="shared" si="0"/>
        <v>46378.5</v>
      </c>
      <c r="M25" s="14">
        <v>4557.75</v>
      </c>
      <c r="N25" s="22">
        <v>0.3</v>
      </c>
    </row>
    <row r="26" spans="5:21" ht="12.75" x14ac:dyDescent="0.2">
      <c r="E26" t="s">
        <v>205</v>
      </c>
      <c r="G26" s="25">
        <f>G24-G25</f>
        <v>395.67963199999997</v>
      </c>
      <c r="K26" s="14">
        <v>46378.51</v>
      </c>
      <c r="L26" s="14">
        <f t="shared" si="0"/>
        <v>61838.1</v>
      </c>
      <c r="M26" s="14">
        <v>11183.4</v>
      </c>
      <c r="N26" s="22">
        <v>0.32</v>
      </c>
    </row>
    <row r="27" spans="5:21" ht="12.75" x14ac:dyDescent="0.2">
      <c r="G27" s="15"/>
      <c r="K27" s="14">
        <v>61838.11</v>
      </c>
      <c r="L27" s="14">
        <f t="shared" si="0"/>
        <v>185514.3</v>
      </c>
      <c r="M27" s="14">
        <v>16130.55</v>
      </c>
      <c r="N27" s="22">
        <v>0.34</v>
      </c>
    </row>
    <row r="28" spans="5:21" ht="12.75" x14ac:dyDescent="0.2">
      <c r="G28" s="15"/>
      <c r="K28" s="14">
        <v>185514.31</v>
      </c>
      <c r="L28" s="14"/>
      <c r="M28" s="14">
        <v>58180.35</v>
      </c>
      <c r="N28" s="22">
        <v>0.35</v>
      </c>
    </row>
    <row r="29" spans="5:21" ht="12.75" x14ac:dyDescent="0.2">
      <c r="E29" t="s">
        <v>206</v>
      </c>
      <c r="G29" s="15">
        <f>G18</f>
        <v>5075</v>
      </c>
      <c r="M29" s="14"/>
    </row>
    <row r="30" spans="5:21" ht="12.75" x14ac:dyDescent="0.2">
      <c r="E30" t="s">
        <v>207</v>
      </c>
      <c r="G30" s="15">
        <f>G18*0.3</f>
        <v>1522.5</v>
      </c>
      <c r="H30" t="s">
        <v>214</v>
      </c>
    </row>
    <row r="31" spans="5:21" ht="12.75" x14ac:dyDescent="0.2">
      <c r="E31" t="s">
        <v>208</v>
      </c>
      <c r="G31" s="15">
        <f>G26</f>
        <v>395.67963199999997</v>
      </c>
    </row>
    <row r="32" spans="5:21" ht="12.75" x14ac:dyDescent="0.2">
      <c r="E32" t="s">
        <v>209</v>
      </c>
      <c r="G32" s="26">
        <f>G29+G30-G31</f>
        <v>6201.8203679999997</v>
      </c>
    </row>
    <row r="33" spans="7:13" ht="12.75" x14ac:dyDescent="0.2">
      <c r="G33" s="27"/>
      <c r="K33" s="14">
        <v>0.01</v>
      </c>
      <c r="L33" s="14">
        <f>K34-0.01</f>
        <v>872.85</v>
      </c>
      <c r="M33" s="14">
        <v>200.85</v>
      </c>
    </row>
    <row r="34" spans="7:13" x14ac:dyDescent="0.2">
      <c r="G34" s="30"/>
      <c r="K34" s="14">
        <v>872.86</v>
      </c>
      <c r="L34" s="14">
        <f t="shared" ref="L34:L42" si="1">K35-0.01</f>
        <v>1309.2</v>
      </c>
      <c r="M34" s="14">
        <v>200.7</v>
      </c>
    </row>
    <row r="35" spans="7:13" x14ac:dyDescent="0.2">
      <c r="G35" s="30"/>
      <c r="K35" s="14">
        <v>1309.21</v>
      </c>
      <c r="L35" s="14">
        <f t="shared" si="1"/>
        <v>1713.6</v>
      </c>
      <c r="M35" s="14">
        <v>200.7</v>
      </c>
    </row>
    <row r="36" spans="7:13" x14ac:dyDescent="0.2">
      <c r="K36" s="14">
        <v>1713.61</v>
      </c>
      <c r="L36" s="14">
        <f t="shared" si="1"/>
        <v>1745.7</v>
      </c>
      <c r="M36" s="14">
        <v>193.8</v>
      </c>
    </row>
    <row r="37" spans="7:13" x14ac:dyDescent="0.2">
      <c r="K37" s="14">
        <v>1745.71</v>
      </c>
      <c r="L37" s="14">
        <f t="shared" si="1"/>
        <v>2193.75</v>
      </c>
      <c r="M37" s="14">
        <v>188.7</v>
      </c>
    </row>
    <row r="38" spans="7:13" x14ac:dyDescent="0.2">
      <c r="G38">
        <v>15293.37</v>
      </c>
      <c r="K38" s="14">
        <v>2193.7600000000002</v>
      </c>
      <c r="L38" s="14">
        <f t="shared" si="1"/>
        <v>2327.5499999999997</v>
      </c>
      <c r="M38" s="14">
        <v>174.75</v>
      </c>
    </row>
    <row r="39" spans="7:13" x14ac:dyDescent="0.2">
      <c r="K39" s="14">
        <v>2327.56</v>
      </c>
      <c r="L39" s="14">
        <f t="shared" si="1"/>
        <v>2632.6499999999996</v>
      </c>
      <c r="M39" s="14">
        <v>160.35</v>
      </c>
    </row>
    <row r="40" spans="7:13" x14ac:dyDescent="0.2">
      <c r="K40" s="14">
        <v>2632.66</v>
      </c>
      <c r="L40" s="14">
        <f t="shared" si="1"/>
        <v>3071.3999999999996</v>
      </c>
      <c r="M40" s="14">
        <v>145.35</v>
      </c>
    </row>
    <row r="41" spans="7:13" x14ac:dyDescent="0.2">
      <c r="K41" s="14">
        <v>3071.41</v>
      </c>
      <c r="L41" s="14">
        <f t="shared" si="1"/>
        <v>3510.1499999999996</v>
      </c>
      <c r="M41" s="14">
        <v>125.1</v>
      </c>
    </row>
    <row r="42" spans="7:13" ht="12.75" x14ac:dyDescent="0.2">
      <c r="G42" s="15">
        <f>G32-G38</f>
        <v>-9091.549632000002</v>
      </c>
      <c r="K42" s="14">
        <v>3510.16</v>
      </c>
      <c r="L42" s="14">
        <f t="shared" si="1"/>
        <v>3642.6</v>
      </c>
      <c r="M42" s="14">
        <v>107.4</v>
      </c>
    </row>
    <row r="43" spans="7:13" x14ac:dyDescent="0.2">
      <c r="K43" s="14">
        <v>3642.61</v>
      </c>
      <c r="L43" s="14"/>
      <c r="M43" s="14">
        <v>0</v>
      </c>
    </row>
    <row r="44" spans="7:13" x14ac:dyDescent="0.2">
      <c r="K44" s="14"/>
      <c r="L44" s="14"/>
      <c r="M44" s="14"/>
    </row>
    <row r="45" spans="7:13" x14ac:dyDescent="0.2">
      <c r="K45" s="14"/>
      <c r="L45" s="14"/>
      <c r="M45" s="14"/>
    </row>
    <row r="46" spans="7:13" x14ac:dyDescent="0.2">
      <c r="K46" s="14"/>
      <c r="L46" s="14"/>
      <c r="M46" s="14"/>
    </row>
    <row r="47" spans="7:13" x14ac:dyDescent="0.2">
      <c r="K47" s="14"/>
      <c r="L47" s="14"/>
      <c r="M47" s="14"/>
    </row>
    <row r="48" spans="7:13" x14ac:dyDescent="0.2">
      <c r="K48" s="14"/>
      <c r="L48" s="14"/>
      <c r="M48" s="14"/>
    </row>
    <row r="49" spans="5:13" x14ac:dyDescent="0.2">
      <c r="K49" s="14"/>
      <c r="L49" s="14"/>
      <c r="M49" s="14"/>
    </row>
    <row r="52" spans="5:13" x14ac:dyDescent="0.2">
      <c r="E52" t="s">
        <v>210</v>
      </c>
    </row>
    <row r="54" spans="5:13" ht="12.75" x14ac:dyDescent="0.2">
      <c r="E54" t="s">
        <v>197</v>
      </c>
      <c r="G54" s="15" t="e">
        <f>#REF!</f>
        <v>#REF!</v>
      </c>
    </row>
    <row r="55" spans="5:13" ht="12.75" x14ac:dyDescent="0.2">
      <c r="E55" t="s">
        <v>198</v>
      </c>
      <c r="G55" s="15" t="e">
        <f>LOOKUP(G54,K18:K28)</f>
        <v>#REF!</v>
      </c>
    </row>
    <row r="56" spans="5:13" ht="12.75" x14ac:dyDescent="0.2">
      <c r="E56" t="s">
        <v>199</v>
      </c>
      <c r="G56" s="23" t="e">
        <f>G54-G55</f>
        <v>#REF!</v>
      </c>
    </row>
    <row r="57" spans="5:13" ht="12.75" x14ac:dyDescent="0.2">
      <c r="E57" t="s">
        <v>200</v>
      </c>
      <c r="G57" s="24" t="e">
        <f>LOOKUP(G54,K18:K28,N18:N28)</f>
        <v>#REF!</v>
      </c>
    </row>
    <row r="58" spans="5:13" ht="12.75" x14ac:dyDescent="0.2">
      <c r="E58" t="s">
        <v>201</v>
      </c>
      <c r="G58" s="23" t="e">
        <f>G56*G57</f>
        <v>#REF!</v>
      </c>
    </row>
    <row r="59" spans="5:13" ht="12.75" x14ac:dyDescent="0.2">
      <c r="E59" t="s">
        <v>202</v>
      </c>
      <c r="G59" s="15" t="e">
        <f>LOOKUP(G54,K18:K28,M18:M28)</f>
        <v>#REF!</v>
      </c>
    </row>
    <row r="60" spans="5:13" ht="12.75" x14ac:dyDescent="0.2">
      <c r="E60" t="s">
        <v>203</v>
      </c>
      <c r="G60" s="23" t="e">
        <f>G58+G59</f>
        <v>#REF!</v>
      </c>
    </row>
    <row r="61" spans="5:13" ht="12.75" x14ac:dyDescent="0.2">
      <c r="E61" t="s">
        <v>204</v>
      </c>
      <c r="G61" s="15" t="e">
        <f>LOOKUP(G54,K33:K43,M33:M43)</f>
        <v>#REF!</v>
      </c>
    </row>
    <row r="62" spans="5:13" ht="12.75" x14ac:dyDescent="0.2">
      <c r="E62" t="s">
        <v>205</v>
      </c>
      <c r="G62" s="25" t="e">
        <f>G60-G61</f>
        <v>#REF!</v>
      </c>
    </row>
    <row r="63" spans="5:13" ht="12.75" x14ac:dyDescent="0.2">
      <c r="G63" s="15"/>
    </row>
    <row r="64" spans="5:13" ht="12.75" x14ac:dyDescent="0.2">
      <c r="G64" s="15"/>
    </row>
    <row r="65" spans="5:13" ht="12.75" x14ac:dyDescent="0.2">
      <c r="E65" t="s">
        <v>206</v>
      </c>
      <c r="G65" s="27" t="e">
        <f>G54</f>
        <v>#REF!</v>
      </c>
    </row>
    <row r="66" spans="5:13" ht="12.75" x14ac:dyDescent="0.2">
      <c r="E66" t="s">
        <v>207</v>
      </c>
      <c r="G66" s="27" t="e">
        <f>G54*0.3</f>
        <v>#REF!</v>
      </c>
    </row>
    <row r="67" spans="5:13" ht="12.75" x14ac:dyDescent="0.2">
      <c r="G67" s="27" t="e">
        <f>((G65+G66)*8.33%)</f>
        <v>#REF!</v>
      </c>
    </row>
    <row r="68" spans="5:13" ht="12.75" x14ac:dyDescent="0.2">
      <c r="E68" t="s">
        <v>208</v>
      </c>
      <c r="G68" s="27" t="e">
        <f>G62</f>
        <v>#REF!</v>
      </c>
    </row>
    <row r="69" spans="5:13" ht="12.75" x14ac:dyDescent="0.2">
      <c r="E69" t="s">
        <v>209</v>
      </c>
      <c r="G69" s="29" t="e">
        <f>G65+G66+G67-G68</f>
        <v>#REF!</v>
      </c>
    </row>
    <row r="70" spans="5:13" ht="12.75" x14ac:dyDescent="0.2">
      <c r="E70" t="s">
        <v>211</v>
      </c>
      <c r="G70" s="27" t="e">
        <f>G67*2</f>
        <v>#REF!</v>
      </c>
    </row>
    <row r="71" spans="5:13" ht="12.75" x14ac:dyDescent="0.2">
      <c r="E71" t="s">
        <v>213</v>
      </c>
      <c r="G71" s="27" t="e">
        <f>G69-G70</f>
        <v>#REF!</v>
      </c>
    </row>
    <row r="72" spans="5:13" ht="12.75" x14ac:dyDescent="0.2">
      <c r="E72" t="s">
        <v>212</v>
      </c>
      <c r="G72" s="27" t="e">
        <f>G71/2</f>
        <v>#REF!</v>
      </c>
      <c r="H72" s="30"/>
      <c r="I72" s="28"/>
    </row>
    <row r="73" spans="5:13" ht="12.75" x14ac:dyDescent="0.2">
      <c r="G73" s="27"/>
      <c r="L73" s="28"/>
    </row>
    <row r="74" spans="5:13" ht="12.75" x14ac:dyDescent="0.2">
      <c r="G74" s="27"/>
    </row>
    <row r="75" spans="5:13" x14ac:dyDescent="0.2">
      <c r="G75" s="30"/>
      <c r="M7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COG</vt:lpstr>
      <vt:lpstr>Hoja1</vt:lpstr>
      <vt:lpstr>COG!Área_de_impresión</vt:lpstr>
      <vt:lpstr>COG!Títulos_a_imprimir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</dc:creator>
  <cp:lastModifiedBy>Tes-memo</cp:lastModifiedBy>
  <cp:lastPrinted>2024-02-08T15:17:10Z</cp:lastPrinted>
  <dcterms:created xsi:type="dcterms:W3CDTF">2021-12-02T17:42:52Z</dcterms:created>
  <dcterms:modified xsi:type="dcterms:W3CDTF">2024-03-22T19:27:51Z</dcterms:modified>
</cp:coreProperties>
</file>